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8"/>
  </bookViews>
  <sheets>
    <sheet name="14пон" sheetId="1" r:id="rId1"/>
    <sheet name="14б" sheetId="2" r:id="rId2"/>
    <sheet name="15вт" sheetId="3" r:id="rId3"/>
    <sheet name="15б" sheetId="4" r:id="rId4"/>
    <sheet name="16ср" sheetId="5" r:id="rId5"/>
    <sheet name="16б" sheetId="6" r:id="rId6"/>
    <sheet name="17чет" sheetId="7" r:id="rId7"/>
    <sheet name="17б" sheetId="8" r:id="rId8"/>
    <sheet name="18(пт)мал" sheetId="9" r:id="rId9"/>
    <sheet name="18бол" sheetId="10" r:id="rId10"/>
  </sheets>
  <calcPr calcId="124519"/>
</workbook>
</file>

<file path=xl/calcChain.xml><?xml version="1.0" encoding="utf-8"?>
<calcChain xmlns="http://schemas.openxmlformats.org/spreadsheetml/2006/main">
  <c r="N27" i="10"/>
  <c r="L27"/>
  <c r="K27"/>
  <c r="J27"/>
  <c r="I27"/>
  <c r="N18"/>
  <c r="N31" s="1"/>
  <c r="L18"/>
  <c r="L31" s="1"/>
  <c r="K18"/>
  <c r="K31" s="1"/>
  <c r="J18"/>
  <c r="J31" s="1"/>
  <c r="I18"/>
  <c r="I31" s="1"/>
  <c r="N27" i="9"/>
  <c r="L27"/>
  <c r="K27"/>
  <c r="J27"/>
  <c r="I27"/>
  <c r="N18"/>
  <c r="N31" s="1"/>
  <c r="L18"/>
  <c r="L31" s="1"/>
  <c r="K18"/>
  <c r="K31" s="1"/>
  <c r="J18"/>
  <c r="J31" s="1"/>
  <c r="I18"/>
  <c r="I31" s="1"/>
  <c r="N27" i="8"/>
  <c r="L27"/>
  <c r="K27"/>
  <c r="J27"/>
  <c r="I27"/>
  <c r="N18"/>
  <c r="N31" s="1"/>
  <c r="L18"/>
  <c r="L31" s="1"/>
  <c r="K18"/>
  <c r="K31" s="1"/>
  <c r="J18"/>
  <c r="J31" s="1"/>
  <c r="I18"/>
  <c r="I31" s="1"/>
  <c r="N27" i="7"/>
  <c r="L27"/>
  <c r="K27"/>
  <c r="J27"/>
  <c r="I27"/>
  <c r="N18"/>
  <c r="N31" s="1"/>
  <c r="L18"/>
  <c r="L31" s="1"/>
  <c r="K18"/>
  <c r="K31" s="1"/>
  <c r="J18"/>
  <c r="J31" s="1"/>
  <c r="I18"/>
  <c r="I31" s="1"/>
  <c r="N27" i="6"/>
  <c r="K27"/>
  <c r="J27"/>
  <c r="I27"/>
  <c r="M25"/>
  <c r="M24"/>
  <c r="M22"/>
  <c r="M21"/>
  <c r="M20"/>
  <c r="L27" s="1"/>
  <c r="N18"/>
  <c r="N31" s="1"/>
  <c r="L18"/>
  <c r="L31" s="1"/>
  <c r="K18"/>
  <c r="K31" s="1"/>
  <c r="J18"/>
  <c r="J31" s="1"/>
  <c r="I18"/>
  <c r="I31" s="1"/>
  <c r="N27" i="5"/>
  <c r="K27"/>
  <c r="J27"/>
  <c r="I27"/>
  <c r="M25"/>
  <c r="M24"/>
  <c r="M22"/>
  <c r="M21"/>
  <c r="M20"/>
  <c r="L27" s="1"/>
  <c r="N18"/>
  <c r="N31" s="1"/>
  <c r="L18"/>
  <c r="L31" s="1"/>
  <c r="K18"/>
  <c r="K31" s="1"/>
  <c r="J18"/>
  <c r="J31" s="1"/>
  <c r="I18"/>
  <c r="I31" s="1"/>
  <c r="N27" i="4"/>
  <c r="L27"/>
  <c r="K27"/>
  <c r="J27"/>
  <c r="I27"/>
  <c r="N18"/>
  <c r="N31" s="1"/>
  <c r="L18"/>
  <c r="L31" s="1"/>
  <c r="K18"/>
  <c r="K31" s="1"/>
  <c r="J18"/>
  <c r="J31" s="1"/>
  <c r="I18"/>
  <c r="I31" s="1"/>
  <c r="N27" i="3"/>
  <c r="L27"/>
  <c r="K27"/>
  <c r="J27"/>
  <c r="I27"/>
  <c r="N18"/>
  <c r="N31" s="1"/>
  <c r="L18"/>
  <c r="L31" s="1"/>
  <c r="K18"/>
  <c r="K31" s="1"/>
  <c r="J18"/>
  <c r="J31" s="1"/>
  <c r="I18"/>
  <c r="I31" s="1"/>
  <c r="N27" i="2"/>
  <c r="L27"/>
  <c r="K27"/>
  <c r="J27"/>
  <c r="I27"/>
  <c r="N18"/>
  <c r="N31" s="1"/>
  <c r="L18"/>
  <c r="L31" s="1"/>
  <c r="K18"/>
  <c r="K31" s="1"/>
  <c r="J18"/>
  <c r="J31" s="1"/>
  <c r="I18"/>
  <c r="I31" s="1"/>
  <c r="N27" i="1"/>
  <c r="L27"/>
  <c r="K27"/>
  <c r="J27"/>
  <c r="I27"/>
  <c r="N18"/>
  <c r="N31" s="1"/>
  <c r="L18"/>
  <c r="L31" s="1"/>
  <c r="K18"/>
  <c r="K31" s="1"/>
  <c r="J18"/>
  <c r="J31" s="1"/>
  <c r="I18"/>
  <c r="I31" s="1"/>
</calcChain>
</file>

<file path=xl/sharedStrings.xml><?xml version="1.0" encoding="utf-8"?>
<sst xmlns="http://schemas.openxmlformats.org/spreadsheetml/2006/main" count="643" uniqueCount="153">
  <si>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</si>
  <si>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</si>
  <si>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</si>
  <si>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</si>
  <si>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14.03.2022г.</t>
  </si>
  <si>
    <t>МЕНЮ (7-10 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</si>
  <si>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</si>
  <si>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</si>
  <si>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</si>
  <si>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</si>
  <si>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</si>
  <si>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</si>
  <si>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</si>
  <si>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</si>
  <si>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</si>
  <si>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</si>
  <si>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закуска</t>
  </si>
  <si>
    <t>Масло сливочное</t>
  </si>
  <si>
    <t>1/20</t>
  </si>
  <si>
    <t xml:space="preserve">Сыр </t>
  </si>
  <si>
    <t>ЗАВТРАК</t>
  </si>
  <si>
    <t>гор.блюдо</t>
  </si>
  <si>
    <t>286-3-96</t>
  </si>
  <si>
    <t>Омлет, смешанный с мясными продуктами (колбаса отварная )</t>
  </si>
  <si>
    <t>1/200</t>
  </si>
  <si>
    <t>гор.напиток</t>
  </si>
  <si>
    <t>642-96</t>
  </si>
  <si>
    <t>Какао Мишка Тедди на молоке</t>
  </si>
  <si>
    <t>хлеб</t>
  </si>
  <si>
    <t xml:space="preserve">Батон </t>
  </si>
  <si>
    <t>Зеленый горошек конс.</t>
  </si>
  <si>
    <t>1/60</t>
  </si>
  <si>
    <t>Завтрак2</t>
  </si>
  <si>
    <t>фрукт</t>
  </si>
  <si>
    <t>ИТОГО :</t>
  </si>
  <si>
    <t>1 блюдо</t>
  </si>
  <si>
    <t>75-1996</t>
  </si>
  <si>
    <t>Икра свекольная</t>
  </si>
  <si>
    <t>1/100</t>
  </si>
  <si>
    <t>120-96</t>
  </si>
  <si>
    <t>Щи из св капусты с гов.тушонкой и сметаной.</t>
  </si>
  <si>
    <t>17/250/5</t>
  </si>
  <si>
    <t>ОБЕД</t>
  </si>
  <si>
    <t>гарнир</t>
  </si>
  <si>
    <t>422-96</t>
  </si>
  <si>
    <t>Тефтели в соусе (ф.гов.)</t>
  </si>
  <si>
    <t>100/50</t>
  </si>
  <si>
    <t>469-96</t>
  </si>
  <si>
    <t xml:space="preserve">Макароны отварные с маслом  </t>
  </si>
  <si>
    <t>1/180</t>
  </si>
  <si>
    <t xml:space="preserve">Хлеб </t>
  </si>
  <si>
    <t>628-96</t>
  </si>
  <si>
    <t xml:space="preserve">Чай с сахаром </t>
  </si>
  <si>
    <t>Хлеб ржано-пшеничный</t>
  </si>
  <si>
    <t>1/29</t>
  </si>
  <si>
    <t>2,60</t>
  </si>
  <si>
    <t>0,50</t>
  </si>
  <si>
    <t>102</t>
  </si>
  <si>
    <t>13,70</t>
  </si>
  <si>
    <t>Всего за день</t>
  </si>
  <si>
    <t>Директор</t>
  </si>
  <si>
    <t>/Н.С.Ибраева/</t>
  </si>
  <si>
    <t xml:space="preserve">Зав.производством </t>
  </si>
  <si>
    <t xml:space="preserve">Бухгалтер </t>
  </si>
  <si>
    <t>МЕНЮ (11-18лет)вторая неделя</t>
  </si>
  <si>
    <t>637-96</t>
  </si>
  <si>
    <t xml:space="preserve">Кофейный напиток на молоке </t>
  </si>
  <si>
    <t>вторник 15.03.2022г</t>
  </si>
  <si>
    <t>ТТК</t>
  </si>
  <si>
    <t>Горячий бутерброд с сосиской</t>
  </si>
  <si>
    <t>1/70</t>
  </si>
  <si>
    <t>261-96</t>
  </si>
  <si>
    <t>Каша Дружба</t>
  </si>
  <si>
    <t>1/200/10</t>
  </si>
  <si>
    <t>гор.напитки</t>
  </si>
  <si>
    <t>Какао на молоке</t>
  </si>
  <si>
    <t>Яйцо отварное</t>
  </si>
  <si>
    <t>1шт</t>
  </si>
  <si>
    <t>Яблоко</t>
  </si>
  <si>
    <t xml:space="preserve">1шт </t>
  </si>
  <si>
    <t>131-96</t>
  </si>
  <si>
    <t>Суп картофельный с крупой и рыбными консервами</t>
  </si>
  <si>
    <t>15/250</t>
  </si>
  <si>
    <t>2 блюдо</t>
  </si>
  <si>
    <t>595-2007</t>
  </si>
  <si>
    <t>Рагу из свинины</t>
  </si>
  <si>
    <t>50/200</t>
  </si>
  <si>
    <t xml:space="preserve">хлеб </t>
  </si>
  <si>
    <t>1/33</t>
  </si>
  <si>
    <t>выпечка</t>
  </si>
  <si>
    <t>ТТК 2-14</t>
  </si>
  <si>
    <t xml:space="preserve">Плюшка "Московская" </t>
  </si>
  <si>
    <t>1/50</t>
  </si>
  <si>
    <t>МЕНЮ (11-18 лет)вторая неделя</t>
  </si>
  <si>
    <t>Гренка с сыром</t>
  </si>
  <si>
    <t>среда      16.03.2022</t>
  </si>
  <si>
    <t>1/10</t>
  </si>
  <si>
    <t xml:space="preserve">Сосиска отварная </t>
  </si>
  <si>
    <t>Макароны отварные с маслом</t>
  </si>
  <si>
    <t>Батон</t>
  </si>
  <si>
    <t>Салат с морковью и зеленым горошком</t>
  </si>
  <si>
    <t>139-96</t>
  </si>
  <si>
    <t>Суп картофельный с крупой (рис) на к/б</t>
  </si>
  <si>
    <t>1/250</t>
  </si>
  <si>
    <t>460-3-96</t>
  </si>
  <si>
    <t>Котлета куриная (грудка кур.)</t>
  </si>
  <si>
    <t>215-96</t>
  </si>
  <si>
    <t>Рагу из овощей</t>
  </si>
  <si>
    <t>3 блюдо</t>
  </si>
  <si>
    <t>585-96</t>
  </si>
  <si>
    <t>Компот из изюма +С</t>
  </si>
  <si>
    <t>1/48</t>
  </si>
  <si>
    <t>1/13</t>
  </si>
  <si>
    <t>Сыр</t>
  </si>
  <si>
    <t>1/15</t>
  </si>
  <si>
    <t>1/22</t>
  </si>
  <si>
    <t>четверг    17.03.2022</t>
  </si>
  <si>
    <t>297-3-96</t>
  </si>
  <si>
    <t xml:space="preserve">Запеканка творожная со сгущенным молоком </t>
  </si>
  <si>
    <t>1/200/25</t>
  </si>
  <si>
    <t>Йогурт</t>
  </si>
  <si>
    <t>1/58</t>
  </si>
  <si>
    <t>129-96</t>
  </si>
  <si>
    <t xml:space="preserve">Рассольник "Ленинградский"на к/б </t>
  </si>
  <si>
    <t>636-2007</t>
  </si>
  <si>
    <t>Голубцы с мясом и рисом(грудка кур.)</t>
  </si>
  <si>
    <t>2/158</t>
  </si>
  <si>
    <t>Компот из св.яблок+С</t>
  </si>
  <si>
    <t>1/42</t>
  </si>
  <si>
    <t>3-2015</t>
  </si>
  <si>
    <t>Бутерброд с маслом и сыром</t>
  </si>
  <si>
    <t>1/40</t>
  </si>
  <si>
    <t>1/150/10</t>
  </si>
  <si>
    <t>пятница   18.03.2022</t>
  </si>
  <si>
    <t>1/25</t>
  </si>
  <si>
    <t>183-2011</t>
  </si>
  <si>
    <t xml:space="preserve">Каша гречневая молочная с маслом </t>
  </si>
  <si>
    <t>1/200/15</t>
  </si>
  <si>
    <t>1/31</t>
  </si>
  <si>
    <t>Огурец соленый</t>
  </si>
  <si>
    <t>201-2007</t>
  </si>
  <si>
    <t xml:space="preserve">Суп крестьянский с гов.тушенкой </t>
  </si>
  <si>
    <t>25/250</t>
  </si>
  <si>
    <t>309-96</t>
  </si>
  <si>
    <t>Рыба тушеная с овощами в томатном соусе (минтай)</t>
  </si>
  <si>
    <t>1/150</t>
  </si>
  <si>
    <t>470-96</t>
  </si>
  <si>
    <t xml:space="preserve">Картофель отварной </t>
  </si>
  <si>
    <t>588-96</t>
  </si>
  <si>
    <t>Компот из кураги +С</t>
  </si>
  <si>
    <t>Хлеб пшеничный</t>
  </si>
  <si>
    <t>1/41</t>
  </si>
  <si>
    <t>1/23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</si>
</sst>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9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49" fontId="13" fillId="0" borderId="8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distributed" readingOrder="1"/>
    </xf>
    <xf numFmtId="0" fontId="12" fillId="2" borderId="21" xfId="0" applyFont="1" applyFill="1" applyBorder="1" applyAlignment="1">
      <alignment horizontal="left" vertical="distributed" readingOrder="1"/>
    </xf>
    <xf numFmtId="0" fontId="12" fillId="2" borderId="22" xfId="0" applyFont="1" applyFill="1" applyBorder="1" applyAlignment="1">
      <alignment horizontal="left" vertical="distributed" readingOrder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49" fontId="12" fillId="2" borderId="27" xfId="0" applyNumberFormat="1" applyFont="1" applyFill="1" applyBorder="1" applyAlignment="1">
      <alignment horizontal="center" vertical="center"/>
    </xf>
    <xf numFmtId="2" fontId="12" fillId="2" borderId="27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2" fontId="12" fillId="0" borderId="30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49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49" fontId="12" fillId="2" borderId="15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 wrapText="1"/>
    </xf>
    <xf numFmtId="2" fontId="12" fillId="2" borderId="37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5" xfId="0" applyFont="1" applyFill="1" applyBorder="1"/>
    <xf numFmtId="0" fontId="16" fillId="2" borderId="34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 wrapText="1"/>
    </xf>
    <xf numFmtId="49" fontId="16" fillId="2" borderId="27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2" fontId="16" fillId="2" borderId="27" xfId="0" applyNumberFormat="1" applyFont="1" applyFill="1" applyBorder="1" applyAlignment="1">
      <alignment horizontal="center" vertical="center" wrapText="1"/>
    </xf>
    <xf numFmtId="0" fontId="16" fillId="2" borderId="27" xfId="0" applyNumberFormat="1" applyFont="1" applyFill="1" applyBorder="1" applyAlignment="1">
      <alignment horizontal="center" vertical="center" wrapText="1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38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4" fontId="15" fillId="2" borderId="41" xfId="0" applyNumberFormat="1" applyFont="1" applyFill="1" applyBorder="1" applyAlignment="1">
      <alignment horizontal="center" vertical="center"/>
    </xf>
    <xf numFmtId="2" fontId="15" fillId="2" borderId="41" xfId="0" applyNumberFormat="1" applyFont="1" applyFill="1" applyBorder="1" applyAlignment="1">
      <alignment horizontal="center" vertical="center"/>
    </xf>
    <xf numFmtId="2" fontId="15" fillId="2" borderId="41" xfId="0" applyNumberFormat="1" applyFont="1" applyFill="1" applyBorder="1" applyAlignment="1">
      <alignment horizontal="center" vertical="center" wrapText="1"/>
    </xf>
    <xf numFmtId="2" fontId="15" fillId="2" borderId="42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2" fontId="15" fillId="0" borderId="44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7" fillId="0" borderId="5" xfId="0" applyFont="1" applyBorder="1"/>
    <xf numFmtId="0" fontId="17" fillId="0" borderId="0" xfId="0" applyFont="1" applyBorder="1"/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" fillId="0" borderId="48" xfId="0" applyFont="1" applyBorder="1" applyAlignment="1">
      <alignment horizontal="center"/>
    </xf>
    <xf numFmtId="0" fontId="17" fillId="0" borderId="48" xfId="0" applyFont="1" applyBorder="1"/>
    <xf numFmtId="49" fontId="0" fillId="0" borderId="0" xfId="0" applyNumberFormat="1" applyBorder="1"/>
    <xf numFmtId="49" fontId="17" fillId="0" borderId="0" xfId="0" applyNumberFormat="1" applyFont="1" applyBorder="1"/>
    <xf numFmtId="0" fontId="17" fillId="0" borderId="4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49" xfId="0" applyBorder="1"/>
    <xf numFmtId="0" fontId="0" fillId="0" borderId="28" xfId="0" applyBorder="1"/>
    <xf numFmtId="0" fontId="0" fillId="0" borderId="50" xfId="0" applyBorder="1"/>
    <xf numFmtId="0" fontId="12" fillId="2" borderId="48" xfId="0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38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5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0" fontId="17" fillId="0" borderId="28" xfId="0" applyFont="1" applyBorder="1"/>
    <xf numFmtId="0" fontId="17" fillId="0" borderId="50" xfId="0" applyFont="1" applyBorder="1"/>
    <xf numFmtId="0" fontId="17" fillId="0" borderId="50" xfId="0" applyFont="1" applyBorder="1" applyAlignment="1">
      <alignment horizont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distributed" readingOrder="1"/>
    </xf>
    <xf numFmtId="0" fontId="12" fillId="2" borderId="8" xfId="0" applyFont="1" applyFill="1" applyBorder="1" applyAlignment="1">
      <alignment horizontal="left" vertical="center" readingOrder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3" fillId="0" borderId="30" xfId="0" applyFont="1" applyBorder="1"/>
    <xf numFmtId="0" fontId="12" fillId="0" borderId="52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center" vertical="center"/>
    </xf>
    <xf numFmtId="2" fontId="12" fillId="2" borderId="32" xfId="0" applyNumberFormat="1" applyFont="1" applyFill="1" applyBorder="1" applyAlignment="1">
      <alignment horizontal="center" vertical="center"/>
    </xf>
    <xf numFmtId="2" fontId="12" fillId="2" borderId="52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49" xfId="0" applyNumberFormat="1" applyFont="1" applyFill="1" applyBorder="1" applyAlignment="1">
      <alignment horizontal="center" vertical="center" wrapText="1"/>
    </xf>
    <xf numFmtId="0" fontId="13" fillId="0" borderId="16" xfId="0" applyFont="1" applyBorder="1"/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53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2" fontId="14" fillId="2" borderId="8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 wrapText="1"/>
    </xf>
    <xf numFmtId="43" fontId="12" fillId="0" borderId="20" xfId="1" applyFont="1" applyBorder="1" applyAlignment="1">
      <alignment horizontal="left" vertical="center" wrapText="1"/>
    </xf>
    <xf numFmtId="43" fontId="12" fillId="0" borderId="21" xfId="1" applyFont="1" applyBorder="1" applyAlignment="1">
      <alignment horizontal="left" vertical="center" wrapText="1"/>
    </xf>
    <xf numFmtId="43" fontId="12" fillId="0" borderId="22" xfId="1" applyFont="1" applyBorder="1" applyAlignment="1">
      <alignment horizontal="left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distributed" readingOrder="1"/>
    </xf>
    <xf numFmtId="0" fontId="12" fillId="0" borderId="21" xfId="0" applyFont="1" applyBorder="1" applyAlignment="1">
      <alignment horizontal="left" vertical="distributed" readingOrder="1"/>
    </xf>
    <xf numFmtId="0" fontId="12" fillId="0" borderId="22" xfId="0" applyFont="1" applyBorder="1" applyAlignment="1">
      <alignment horizontal="left" vertical="distributed" readingOrder="1"/>
    </xf>
    <xf numFmtId="0" fontId="13" fillId="2" borderId="2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3" fontId="12" fillId="0" borderId="20" xfId="1" applyFont="1" applyBorder="1" applyAlignment="1">
      <alignment horizontal="left" vertical="center"/>
    </xf>
    <xf numFmtId="43" fontId="12" fillId="0" borderId="21" xfId="1" applyFont="1" applyBorder="1" applyAlignment="1">
      <alignment horizontal="left" vertical="center"/>
    </xf>
    <xf numFmtId="43" fontId="12" fillId="0" borderId="22" xfId="1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2" fontId="12" fillId="2" borderId="26" xfId="0" applyNumberFormat="1" applyFont="1" applyFill="1" applyBorder="1" applyAlignment="1">
      <alignment horizontal="center" vertical="center" wrapText="1"/>
    </xf>
    <xf numFmtId="2" fontId="12" fillId="2" borderId="21" xfId="0" applyNumberFormat="1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distributed" readingOrder="1"/>
    </xf>
    <xf numFmtId="0" fontId="12" fillId="0" borderId="48" xfId="0" applyFont="1" applyBorder="1" applyAlignment="1">
      <alignment horizontal="left" vertical="distributed" readingOrder="1"/>
    </xf>
    <xf numFmtId="0" fontId="12" fillId="0" borderId="35" xfId="0" applyFont="1" applyBorder="1" applyAlignment="1">
      <alignment horizontal="left" vertical="distributed" readingOrder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27" xfId="0" applyNumberFormat="1" applyFont="1" applyFill="1" applyBorder="1" applyAlignment="1">
      <alignment horizontal="center" vertical="center" wrapText="1"/>
    </xf>
    <xf numFmtId="2" fontId="12" fillId="2" borderId="38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vertical="top" wrapText="1"/>
    </xf>
    <xf numFmtId="0" fontId="1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/>
    </xf>
    <xf numFmtId="49" fontId="14" fillId="0" borderId="52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2" fontId="14" fillId="0" borderId="32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distributed" readingOrder="1"/>
    </xf>
    <xf numFmtId="0" fontId="12" fillId="0" borderId="53" xfId="0" applyFont="1" applyBorder="1" applyAlignment="1">
      <alignment horizontal="left" vertical="distributed" readingOrder="1"/>
    </xf>
    <xf numFmtId="0" fontId="12" fillId="0" borderId="40" xfId="0" applyFont="1" applyBorder="1" applyAlignment="1">
      <alignment horizontal="left" vertical="distributed" readingOrder="1"/>
    </xf>
    <xf numFmtId="0" fontId="14" fillId="0" borderId="8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/>
    </xf>
    <xf numFmtId="49" fontId="12" fillId="2" borderId="32" xfId="0" applyNumberFormat="1" applyFont="1" applyFill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52" xfId="0" applyNumberFormat="1" applyFont="1" applyBorder="1" applyAlignment="1">
      <alignment horizontal="center" vertical="center" wrapText="1"/>
    </xf>
    <xf numFmtId="2" fontId="12" fillId="0" borderId="49" xfId="0" applyNumberFormat="1" applyFont="1" applyBorder="1" applyAlignment="1">
      <alignment horizontal="center" vertical="center" wrapText="1"/>
    </xf>
    <xf numFmtId="2" fontId="12" fillId="2" borderId="40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D16" sqref="D16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 t="s">
        <v>16</v>
      </c>
      <c r="C11" s="34"/>
      <c r="D11" s="35" t="s">
        <v>17</v>
      </c>
      <c r="E11" s="35"/>
      <c r="F11" s="35"/>
      <c r="G11" s="35"/>
      <c r="H11" s="36" t="s">
        <v>18</v>
      </c>
      <c r="I11" s="37">
        <v>14.21</v>
      </c>
      <c r="J11" s="38">
        <v>112</v>
      </c>
      <c r="K11" s="38">
        <v>3</v>
      </c>
      <c r="L11" s="39">
        <v>12</v>
      </c>
      <c r="M11" s="39"/>
      <c r="N11" s="39">
        <v>54</v>
      </c>
      <c r="O11" s="40"/>
    </row>
    <row r="12" spans="1:24" ht="39.950000000000003" customHeight="1">
      <c r="A12" s="41"/>
      <c r="B12" s="33"/>
      <c r="C12" s="42"/>
      <c r="D12" s="43" t="s">
        <v>19</v>
      </c>
      <c r="E12" s="44"/>
      <c r="F12" s="44"/>
      <c r="G12" s="45"/>
      <c r="H12" s="36" t="s">
        <v>18</v>
      </c>
      <c r="I12" s="37">
        <v>10.75</v>
      </c>
      <c r="J12" s="38">
        <v>132</v>
      </c>
      <c r="K12" s="38">
        <v>3.8</v>
      </c>
      <c r="L12" s="46">
        <v>1.5</v>
      </c>
      <c r="M12" s="46">
        <v>45.9</v>
      </c>
      <c r="N12" s="47">
        <v>25.4</v>
      </c>
      <c r="O12" s="48"/>
    </row>
    <row r="13" spans="1:24" ht="51" customHeight="1">
      <c r="A13" s="41" t="s">
        <v>20</v>
      </c>
      <c r="B13" s="33" t="s">
        <v>21</v>
      </c>
      <c r="C13" s="49" t="s">
        <v>22</v>
      </c>
      <c r="D13" s="50" t="s">
        <v>23</v>
      </c>
      <c r="E13" s="51"/>
      <c r="F13" s="51"/>
      <c r="G13" s="52"/>
      <c r="H13" s="36" t="s">
        <v>24</v>
      </c>
      <c r="I13" s="37">
        <v>43.09</v>
      </c>
      <c r="J13" s="37">
        <v>349.2</v>
      </c>
      <c r="K13" s="37">
        <v>14.2</v>
      </c>
      <c r="L13" s="53">
        <v>31.05</v>
      </c>
      <c r="M13" s="53">
        <v>78.3</v>
      </c>
      <c r="N13" s="54">
        <v>2.5</v>
      </c>
      <c r="O13" s="55"/>
    </row>
    <row r="14" spans="1:24" ht="39.950000000000003" customHeight="1">
      <c r="A14" s="41"/>
      <c r="B14" s="33" t="s">
        <v>25</v>
      </c>
      <c r="C14" s="56" t="s">
        <v>26</v>
      </c>
      <c r="D14" s="57" t="s">
        <v>27</v>
      </c>
      <c r="E14" s="57"/>
      <c r="F14" s="57"/>
      <c r="G14" s="57"/>
      <c r="H14" s="58" t="s">
        <v>24</v>
      </c>
      <c r="I14" s="38">
        <v>11.02</v>
      </c>
      <c r="J14" s="59">
        <v>190</v>
      </c>
      <c r="K14" s="38">
        <v>4.9000000000000004</v>
      </c>
      <c r="L14" s="60">
        <v>5</v>
      </c>
      <c r="M14" s="60">
        <v>12</v>
      </c>
      <c r="N14" s="47">
        <v>32.5</v>
      </c>
      <c r="O14" s="48"/>
    </row>
    <row r="15" spans="1:24" ht="39.950000000000003" customHeight="1">
      <c r="A15" s="61"/>
      <c r="B15" s="33" t="s">
        <v>28</v>
      </c>
      <c r="C15" s="62"/>
      <c r="D15" s="63" t="s">
        <v>29</v>
      </c>
      <c r="E15" s="64"/>
      <c r="F15" s="64"/>
      <c r="G15" s="65"/>
      <c r="H15" s="66" t="s">
        <v>131</v>
      </c>
      <c r="I15" s="67">
        <v>3.39</v>
      </c>
      <c r="J15" s="38">
        <v>132</v>
      </c>
      <c r="K15" s="38">
        <v>3.8</v>
      </c>
      <c r="L15" s="46">
        <v>1.5</v>
      </c>
      <c r="M15" s="46">
        <v>123</v>
      </c>
      <c r="N15" s="39">
        <v>25.4</v>
      </c>
      <c r="O15" s="40"/>
    </row>
    <row r="16" spans="1:24" ht="39.950000000000003" customHeight="1" thickBot="1">
      <c r="A16" s="68"/>
      <c r="B16" s="69"/>
      <c r="C16" s="56"/>
      <c r="D16" s="70" t="s">
        <v>30</v>
      </c>
      <c r="E16" s="70"/>
      <c r="F16" s="70"/>
      <c r="G16" s="70"/>
      <c r="H16" s="58" t="s">
        <v>31</v>
      </c>
      <c r="I16" s="71">
        <v>7.41</v>
      </c>
      <c r="J16" s="72">
        <v>114</v>
      </c>
      <c r="K16" s="73">
        <v>9.6</v>
      </c>
      <c r="L16" s="74">
        <v>1</v>
      </c>
      <c r="M16" s="74"/>
      <c r="N16" s="74">
        <v>45.9</v>
      </c>
      <c r="O16" s="75"/>
    </row>
    <row r="17" spans="1:15" ht="39.950000000000003" customHeight="1" thickBot="1">
      <c r="A17" s="76" t="s">
        <v>32</v>
      </c>
      <c r="B17" s="76" t="s">
        <v>33</v>
      </c>
      <c r="C17" s="77"/>
      <c r="D17" s="78"/>
      <c r="E17" s="78"/>
      <c r="F17" s="78"/>
      <c r="G17" s="78"/>
      <c r="H17" s="79"/>
      <c r="I17" s="80"/>
      <c r="J17" s="81"/>
      <c r="K17" s="81"/>
      <c r="L17" s="82"/>
      <c r="M17" s="82"/>
      <c r="N17" s="83"/>
      <c r="O17" s="84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1029.2</v>
      </c>
      <c r="K18" s="89">
        <f>SUM(K10:K17)</f>
        <v>39.299999999999997</v>
      </c>
      <c r="L18" s="90">
        <f>SUM(L10:M17)</f>
        <v>311.25</v>
      </c>
      <c r="M18" s="90"/>
      <c r="N18" s="90">
        <f>SUM(N10:O17)</f>
        <v>185.70000000000002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/>
      <c r="C20" s="56"/>
      <c r="D20" s="96"/>
      <c r="E20" s="96"/>
      <c r="F20" s="96"/>
      <c r="G20" s="96"/>
      <c r="H20" s="97"/>
      <c r="I20" s="98"/>
      <c r="J20" s="99"/>
      <c r="K20" s="98"/>
      <c r="L20" s="100"/>
      <c r="M20" s="100"/>
      <c r="N20" s="101"/>
      <c r="O20" s="102"/>
    </row>
    <row r="21" spans="1:15" ht="63.75" customHeight="1">
      <c r="A21" s="41"/>
      <c r="B21" s="33" t="s">
        <v>16</v>
      </c>
      <c r="C21" s="103" t="s">
        <v>36</v>
      </c>
      <c r="D21" s="104" t="s">
        <v>37</v>
      </c>
      <c r="E21" s="105"/>
      <c r="F21" s="105"/>
      <c r="G21" s="106"/>
      <c r="H21" s="107" t="s">
        <v>38</v>
      </c>
      <c r="I21" s="108">
        <v>8.75</v>
      </c>
      <c r="J21" s="37">
        <v>111</v>
      </c>
      <c r="K21" s="37">
        <v>2.02</v>
      </c>
      <c r="L21" s="109">
        <v>7.5</v>
      </c>
      <c r="M21" s="109"/>
      <c r="N21" s="109">
        <v>9.1999999999999993</v>
      </c>
      <c r="O21" s="110"/>
    </row>
    <row r="22" spans="1:15" ht="51.75" customHeight="1">
      <c r="A22" s="41"/>
      <c r="B22" s="33" t="s">
        <v>35</v>
      </c>
      <c r="C22" s="111" t="s">
        <v>39</v>
      </c>
      <c r="D22" s="104" t="s">
        <v>40</v>
      </c>
      <c r="E22" s="105"/>
      <c r="F22" s="105"/>
      <c r="G22" s="106"/>
      <c r="H22" s="107" t="s">
        <v>41</v>
      </c>
      <c r="I22" s="37">
        <v>16.940000000000001</v>
      </c>
      <c r="J22" s="37">
        <v>289.60000000000002</v>
      </c>
      <c r="K22" s="37">
        <v>7</v>
      </c>
      <c r="L22" s="53">
        <v>8.8000000000000007</v>
      </c>
      <c r="M22" s="53">
        <v>245.3</v>
      </c>
      <c r="N22" s="109">
        <v>10.7</v>
      </c>
      <c r="O22" s="110"/>
    </row>
    <row r="23" spans="1:15" ht="39.950000000000003" customHeight="1">
      <c r="A23" s="41" t="s">
        <v>42</v>
      </c>
      <c r="B23" s="112" t="s">
        <v>83</v>
      </c>
      <c r="C23" s="111" t="s">
        <v>44</v>
      </c>
      <c r="D23" s="113" t="s">
        <v>45</v>
      </c>
      <c r="E23" s="113"/>
      <c r="F23" s="113"/>
      <c r="G23" s="113"/>
      <c r="H23" s="36" t="s">
        <v>46</v>
      </c>
      <c r="I23" s="37">
        <v>40.83</v>
      </c>
      <c r="J23" s="37">
        <v>299</v>
      </c>
      <c r="K23" s="37">
        <v>18.399999999999999</v>
      </c>
      <c r="L23" s="53">
        <v>17.8</v>
      </c>
      <c r="M23" s="53">
        <v>216</v>
      </c>
      <c r="N23" s="109">
        <v>15.9</v>
      </c>
      <c r="O23" s="110"/>
    </row>
    <row r="24" spans="1:15" ht="39.950000000000003" customHeight="1">
      <c r="A24" s="41"/>
      <c r="B24" s="112" t="s">
        <v>43</v>
      </c>
      <c r="C24" s="114" t="s">
        <v>47</v>
      </c>
      <c r="D24" s="104" t="s">
        <v>48</v>
      </c>
      <c r="E24" s="105"/>
      <c r="F24" s="105"/>
      <c r="G24" s="106"/>
      <c r="H24" s="36" t="s">
        <v>49</v>
      </c>
      <c r="I24" s="38">
        <v>10.07</v>
      </c>
      <c r="J24" s="38">
        <v>283</v>
      </c>
      <c r="K24" s="38">
        <v>8.4</v>
      </c>
      <c r="L24" s="47">
        <v>112</v>
      </c>
      <c r="M24" s="115"/>
      <c r="N24" s="39">
        <v>45</v>
      </c>
      <c r="O24" s="40"/>
    </row>
    <row r="25" spans="1:15" ht="39.950000000000003" customHeight="1">
      <c r="A25" s="41"/>
      <c r="B25" s="33" t="s">
        <v>108</v>
      </c>
      <c r="C25" s="111" t="s">
        <v>51</v>
      </c>
      <c r="D25" s="35" t="s">
        <v>52</v>
      </c>
      <c r="E25" s="35"/>
      <c r="F25" s="35"/>
      <c r="G25" s="35"/>
      <c r="H25" s="36" t="s">
        <v>24</v>
      </c>
      <c r="I25" s="37">
        <v>1.68</v>
      </c>
      <c r="J25" s="37">
        <v>60</v>
      </c>
      <c r="K25" s="37">
        <v>0</v>
      </c>
      <c r="L25" s="109">
        <v>0</v>
      </c>
      <c r="M25" s="109"/>
      <c r="N25" s="109">
        <v>15.7</v>
      </c>
      <c r="O25" s="110"/>
    </row>
    <row r="26" spans="1:15" ht="39.950000000000003" customHeight="1">
      <c r="A26" s="116"/>
      <c r="B26" s="117" t="s">
        <v>50</v>
      </c>
      <c r="C26" s="112"/>
      <c r="D26" s="118" t="s">
        <v>53</v>
      </c>
      <c r="E26" s="118"/>
      <c r="F26" s="118"/>
      <c r="G26" s="119"/>
      <c r="H26" s="36" t="s">
        <v>54</v>
      </c>
      <c r="I26" s="37">
        <v>1.73</v>
      </c>
      <c r="J26" s="37">
        <v>72.400000000000006</v>
      </c>
      <c r="K26" s="36" t="s">
        <v>55</v>
      </c>
      <c r="L26" s="120" t="s">
        <v>56</v>
      </c>
      <c r="M26" s="120" t="s">
        <v>57</v>
      </c>
      <c r="N26" s="121" t="s">
        <v>58</v>
      </c>
      <c r="O26" s="122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80.000000000000014</v>
      </c>
      <c r="J27" s="127">
        <f>SUM(J20:J26)</f>
        <v>1115</v>
      </c>
      <c r="K27" s="127">
        <f>SUM(K20:K26)</f>
        <v>35.82</v>
      </c>
      <c r="L27" s="128">
        <f>SUM(L20:M26)</f>
        <v>607.40000000000009</v>
      </c>
      <c r="M27" s="128"/>
      <c r="N27" s="128">
        <f>SUM(N20:O26)</f>
        <v>96.5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169.87</v>
      </c>
      <c r="J31" s="158">
        <f>J18+J27</f>
        <v>2144.1999999999998</v>
      </c>
      <c r="K31" s="158">
        <f>SUM(K18+K27)</f>
        <v>75.12</v>
      </c>
      <c r="L31" s="159">
        <f>L18+L27</f>
        <v>918.65000000000009</v>
      </c>
      <c r="M31" s="160"/>
      <c r="N31" s="161">
        <f>N18+N27</f>
        <v>282.20000000000005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3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 thickBot="1">
      <c r="A40" s="174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3"/>
    </row>
    <row r="41" spans="1:15" ht="28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75" hidden="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hidden="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231.75" hidden="1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8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D29:G29"/>
    <mergeCell ref="L29:M29"/>
    <mergeCell ref="N29:O29"/>
    <mergeCell ref="D30:G30"/>
    <mergeCell ref="L30:M30"/>
    <mergeCell ref="N30:O30"/>
    <mergeCell ref="D26:G26"/>
    <mergeCell ref="N26:O26"/>
    <mergeCell ref="D27:G27"/>
    <mergeCell ref="L27:M27"/>
    <mergeCell ref="N27:O27"/>
    <mergeCell ref="A28:G28"/>
    <mergeCell ref="N28:O28"/>
    <mergeCell ref="D24:G24"/>
    <mergeCell ref="L24:M24"/>
    <mergeCell ref="N24:O24"/>
    <mergeCell ref="D25:G25"/>
    <mergeCell ref="L25:M25"/>
    <mergeCell ref="N25:O25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L16:M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2" zoomScale="75" zoomScaleNormal="75" zoomScaleSheetLayoutView="75" workbookViewId="0">
      <selection activeCell="J37" sqref="J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133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/>
      <c r="C11" s="33"/>
      <c r="D11" s="199" t="s">
        <v>120</v>
      </c>
      <c r="E11" s="199"/>
      <c r="F11" s="199"/>
      <c r="G11" s="199"/>
      <c r="H11" s="36" t="s">
        <v>38</v>
      </c>
      <c r="I11" s="37">
        <v>28.5</v>
      </c>
      <c r="J11" s="38">
        <v>112.3</v>
      </c>
      <c r="K11" s="38">
        <v>21.6</v>
      </c>
      <c r="L11" s="39">
        <v>54.2</v>
      </c>
      <c r="M11" s="39"/>
      <c r="N11" s="39">
        <v>12.3</v>
      </c>
      <c r="O11" s="40"/>
    </row>
    <row r="12" spans="1:24" ht="39.950000000000003" customHeight="1">
      <c r="A12" s="41"/>
      <c r="B12" s="33" t="s">
        <v>16</v>
      </c>
      <c r="C12" s="33"/>
      <c r="D12" s="43"/>
      <c r="E12" s="44"/>
      <c r="F12" s="44"/>
      <c r="G12" s="45"/>
      <c r="H12" s="36"/>
      <c r="I12" s="37"/>
      <c r="J12" s="38"/>
      <c r="K12" s="38"/>
      <c r="L12" s="46"/>
      <c r="M12" s="46"/>
      <c r="N12" s="47"/>
      <c r="O12" s="48"/>
    </row>
    <row r="13" spans="1:24" ht="51" customHeight="1">
      <c r="A13" s="41" t="s">
        <v>20</v>
      </c>
      <c r="B13" s="33" t="s">
        <v>21</v>
      </c>
      <c r="C13" s="294" t="s">
        <v>135</v>
      </c>
      <c r="D13" s="43" t="s">
        <v>136</v>
      </c>
      <c r="E13" s="44"/>
      <c r="F13" s="44"/>
      <c r="G13" s="45"/>
      <c r="H13" s="36" t="s">
        <v>137</v>
      </c>
      <c r="I13" s="37">
        <v>27.8</v>
      </c>
      <c r="J13" s="37">
        <v>397.8</v>
      </c>
      <c r="K13" s="37">
        <v>4.13</v>
      </c>
      <c r="L13" s="53">
        <v>6.2</v>
      </c>
      <c r="M13" s="53">
        <v>254</v>
      </c>
      <c r="N13" s="54">
        <v>32.9</v>
      </c>
      <c r="O13" s="55"/>
    </row>
    <row r="14" spans="1:24" ht="39.950000000000003" customHeight="1">
      <c r="A14" s="41"/>
      <c r="B14" s="33" t="s">
        <v>25</v>
      </c>
      <c r="C14" s="111" t="s">
        <v>26</v>
      </c>
      <c r="D14" s="295" t="s">
        <v>75</v>
      </c>
      <c r="E14" s="118"/>
      <c r="F14" s="118"/>
      <c r="G14" s="119"/>
      <c r="H14" s="36" t="s">
        <v>24</v>
      </c>
      <c r="I14" s="37">
        <v>11.31</v>
      </c>
      <c r="J14" s="37">
        <v>134</v>
      </c>
      <c r="K14" s="37">
        <v>2.8</v>
      </c>
      <c r="L14" s="53">
        <v>3.2</v>
      </c>
      <c r="M14" s="53">
        <v>0</v>
      </c>
      <c r="N14" s="54">
        <v>24.7</v>
      </c>
      <c r="O14" s="55"/>
    </row>
    <row r="15" spans="1:24" ht="39.950000000000003" customHeight="1">
      <c r="A15" s="61"/>
      <c r="B15" s="182" t="s">
        <v>28</v>
      </c>
      <c r="C15" s="112"/>
      <c r="D15" s="295" t="s">
        <v>99</v>
      </c>
      <c r="E15" s="118"/>
      <c r="F15" s="118"/>
      <c r="G15" s="119"/>
      <c r="H15" s="36" t="s">
        <v>152</v>
      </c>
      <c r="I15" s="37">
        <v>2.39</v>
      </c>
      <c r="J15" s="37">
        <v>78.3</v>
      </c>
      <c r="K15" s="37">
        <v>45.6</v>
      </c>
      <c r="L15" s="53">
        <v>12.3</v>
      </c>
      <c r="M15" s="53">
        <v>102</v>
      </c>
      <c r="N15" s="54">
        <v>78.900000000000006</v>
      </c>
      <c r="O15" s="55"/>
    </row>
    <row r="16" spans="1:24" ht="39.950000000000003" customHeight="1" thickBot="1">
      <c r="A16" s="68"/>
      <c r="B16" s="33"/>
      <c r="C16" s="33"/>
      <c r="D16" s="70"/>
      <c r="E16" s="70"/>
      <c r="F16" s="70"/>
      <c r="G16" s="70"/>
      <c r="H16" s="58"/>
      <c r="I16" s="38"/>
      <c r="J16" s="38"/>
      <c r="K16" s="38"/>
      <c r="L16" s="46"/>
      <c r="M16" s="46"/>
      <c r="N16" s="47"/>
      <c r="O16" s="115"/>
    </row>
    <row r="17" spans="1:15" ht="39.950000000000003" customHeight="1" thickBot="1">
      <c r="A17" s="76" t="s">
        <v>32</v>
      </c>
      <c r="B17" s="76" t="s">
        <v>33</v>
      </c>
      <c r="C17" s="183"/>
      <c r="D17" s="78"/>
      <c r="E17" s="78"/>
      <c r="F17" s="78"/>
      <c r="G17" s="78"/>
      <c r="H17" s="79"/>
      <c r="I17" s="80"/>
      <c r="J17" s="184"/>
      <c r="K17" s="80"/>
      <c r="L17" s="185"/>
      <c r="M17" s="186"/>
      <c r="N17" s="187"/>
      <c r="O17" s="18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722.4</v>
      </c>
      <c r="K18" s="89">
        <f>SUM(K10:K17)</f>
        <v>74.13</v>
      </c>
      <c r="L18" s="90">
        <f>SUM(L10:M17)</f>
        <v>431.9</v>
      </c>
      <c r="M18" s="90"/>
      <c r="N18" s="90">
        <f>SUM(N10:O17)</f>
        <v>148.80000000000001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56"/>
      <c r="D20" s="96" t="s">
        <v>139</v>
      </c>
      <c r="E20" s="96"/>
      <c r="F20" s="96"/>
      <c r="G20" s="96"/>
      <c r="H20" s="97" t="s">
        <v>131</v>
      </c>
      <c r="I20" s="98">
        <v>4.8</v>
      </c>
      <c r="J20" s="99">
        <v>69</v>
      </c>
      <c r="K20" s="98">
        <v>1</v>
      </c>
      <c r="L20" s="100"/>
      <c r="M20" s="100">
        <v>0</v>
      </c>
      <c r="N20" s="101">
        <v>21</v>
      </c>
      <c r="O20" s="302"/>
    </row>
    <row r="21" spans="1:15" ht="49.5" customHeight="1">
      <c r="A21" s="41"/>
      <c r="B21" s="229" t="s">
        <v>35</v>
      </c>
      <c r="C21" s="274" t="s">
        <v>140</v>
      </c>
      <c r="D21" s="96" t="s">
        <v>141</v>
      </c>
      <c r="E21" s="96"/>
      <c r="F21" s="96"/>
      <c r="G21" s="96"/>
      <c r="H21" s="97" t="s">
        <v>142</v>
      </c>
      <c r="I21" s="98">
        <v>18.53</v>
      </c>
      <c r="J21" s="98">
        <v>179.6</v>
      </c>
      <c r="K21" s="98">
        <v>8</v>
      </c>
      <c r="L21" s="248">
        <v>5</v>
      </c>
      <c r="M21" s="248">
        <v>258</v>
      </c>
      <c r="N21" s="249">
        <v>21.8</v>
      </c>
      <c r="O21" s="250"/>
    </row>
    <row r="22" spans="1:15" ht="51" customHeight="1">
      <c r="A22" s="41"/>
      <c r="B22" s="33" t="s">
        <v>83</v>
      </c>
      <c r="C22" s="111" t="s">
        <v>143</v>
      </c>
      <c r="D22" s="113" t="s">
        <v>144</v>
      </c>
      <c r="E22" s="113"/>
      <c r="F22" s="113"/>
      <c r="G22" s="113"/>
      <c r="H22" s="36" t="s">
        <v>145</v>
      </c>
      <c r="I22" s="37">
        <v>28.14</v>
      </c>
      <c r="J22" s="37">
        <v>242.65</v>
      </c>
      <c r="K22" s="37">
        <v>19.3</v>
      </c>
      <c r="L22" s="53">
        <v>15.3</v>
      </c>
      <c r="M22" s="53">
        <v>410</v>
      </c>
      <c r="N22" s="109">
        <v>18</v>
      </c>
      <c r="O22" s="110"/>
    </row>
    <row r="23" spans="1:15" ht="39.950000000000003" customHeight="1">
      <c r="A23" s="41" t="s">
        <v>42</v>
      </c>
      <c r="B23" s="112" t="s">
        <v>43</v>
      </c>
      <c r="C23" s="111" t="s">
        <v>146</v>
      </c>
      <c r="D23" s="35" t="s">
        <v>147</v>
      </c>
      <c r="E23" s="35"/>
      <c r="F23" s="35"/>
      <c r="G23" s="35"/>
      <c r="H23" s="36" t="s">
        <v>49</v>
      </c>
      <c r="I23" s="37">
        <v>15.81</v>
      </c>
      <c r="J23" s="37">
        <v>352.6</v>
      </c>
      <c r="K23" s="37">
        <v>2.9</v>
      </c>
      <c r="L23" s="53">
        <v>3.9</v>
      </c>
      <c r="M23" s="53">
        <v>128</v>
      </c>
      <c r="N23" s="109">
        <v>27.9</v>
      </c>
      <c r="O23" s="110"/>
    </row>
    <row r="24" spans="1:15" ht="39.950000000000003" customHeight="1">
      <c r="A24" s="41"/>
      <c r="B24" s="112" t="s">
        <v>108</v>
      </c>
      <c r="C24" s="114" t="s">
        <v>148</v>
      </c>
      <c r="D24" s="57" t="s">
        <v>149</v>
      </c>
      <c r="E24" s="57"/>
      <c r="F24" s="57"/>
      <c r="G24" s="57"/>
      <c r="H24" s="58" t="s">
        <v>24</v>
      </c>
      <c r="I24" s="38">
        <v>8.8800000000000008</v>
      </c>
      <c r="J24" s="37">
        <v>82.9</v>
      </c>
      <c r="K24" s="37">
        <v>0.1</v>
      </c>
      <c r="L24" s="53">
        <v>0</v>
      </c>
      <c r="M24" s="53">
        <v>0</v>
      </c>
      <c r="N24" s="54">
        <v>21.7</v>
      </c>
      <c r="O24" s="55"/>
    </row>
    <row r="25" spans="1:15" ht="39.950000000000003" customHeight="1">
      <c r="A25" s="41"/>
      <c r="B25" s="112" t="s">
        <v>87</v>
      </c>
      <c r="C25" s="303"/>
      <c r="D25" s="70" t="s">
        <v>150</v>
      </c>
      <c r="E25" s="70"/>
      <c r="F25" s="70"/>
      <c r="G25" s="70"/>
      <c r="H25" s="58" t="s">
        <v>151</v>
      </c>
      <c r="I25" s="38">
        <v>3.84</v>
      </c>
      <c r="J25" s="38">
        <v>72.400000000000006</v>
      </c>
      <c r="K25" s="38">
        <v>2.6</v>
      </c>
      <c r="L25" s="46">
        <v>0.5</v>
      </c>
      <c r="M25" s="46">
        <v>102</v>
      </c>
      <c r="N25" s="47">
        <v>13.7</v>
      </c>
      <c r="O25" s="48"/>
    </row>
    <row r="26" spans="1:15" ht="39.950000000000003" customHeight="1">
      <c r="A26" s="116"/>
      <c r="B26" s="117"/>
      <c r="C26" s="117"/>
      <c r="D26" s="256"/>
      <c r="E26" s="256"/>
      <c r="F26" s="256"/>
      <c r="G26" s="256"/>
      <c r="H26" s="232"/>
      <c r="I26" s="233"/>
      <c r="J26" s="59"/>
      <c r="K26" s="59"/>
      <c r="L26" s="234"/>
      <c r="M26" s="234"/>
      <c r="N26" s="234"/>
      <c r="O26" s="235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80</v>
      </c>
      <c r="J27" s="127">
        <f>SUM(J20:J26)</f>
        <v>999.15</v>
      </c>
      <c r="K27" s="127">
        <f>SUM(K20:K26)</f>
        <v>33.9</v>
      </c>
      <c r="L27" s="128">
        <f>SUM(L20:M26)</f>
        <v>922.69999999999993</v>
      </c>
      <c r="M27" s="128"/>
      <c r="N27" s="128">
        <f>SUM(N20:O26)</f>
        <v>124.1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150</v>
      </c>
      <c r="J31" s="158">
        <f>J18+J27</f>
        <v>1721.55</v>
      </c>
      <c r="K31" s="158">
        <f>SUM(K18+K27)</f>
        <v>108.03</v>
      </c>
      <c r="L31" s="159">
        <f>L18+L27</f>
        <v>1354.6</v>
      </c>
      <c r="M31" s="160"/>
      <c r="N31" s="161">
        <f>N18+N27</f>
        <v>272.89999999999998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6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18" zoomScale="75" zoomScaleNormal="75" zoomScaleSheetLayoutView="75" workbookViewId="0">
      <selection activeCell="B25" sqref="B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4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/>
      <c r="C11" s="176"/>
      <c r="D11" s="43" t="s">
        <v>19</v>
      </c>
      <c r="E11" s="44"/>
      <c r="F11" s="44"/>
      <c r="G11" s="45"/>
      <c r="H11" s="36" t="s">
        <v>18</v>
      </c>
      <c r="I11" s="37">
        <v>12.15</v>
      </c>
      <c r="J11" s="38">
        <v>132</v>
      </c>
      <c r="K11" s="38">
        <v>3.8</v>
      </c>
      <c r="L11" s="46">
        <v>1.5</v>
      </c>
      <c r="M11" s="46">
        <v>123</v>
      </c>
      <c r="N11" s="47">
        <v>25.4</v>
      </c>
      <c r="O11" s="48"/>
    </row>
    <row r="12" spans="1:24" ht="55.5" customHeight="1">
      <c r="A12" s="41"/>
      <c r="B12" s="33" t="s">
        <v>16</v>
      </c>
      <c r="C12" s="49" t="s">
        <v>22</v>
      </c>
      <c r="D12" s="50" t="s">
        <v>23</v>
      </c>
      <c r="E12" s="51"/>
      <c r="F12" s="51"/>
      <c r="G12" s="52"/>
      <c r="H12" s="36" t="s">
        <v>24</v>
      </c>
      <c r="I12" s="37">
        <v>48.71</v>
      </c>
      <c r="J12" s="37">
        <v>349.2</v>
      </c>
      <c r="K12" s="37">
        <v>14.2</v>
      </c>
      <c r="L12" s="53">
        <v>31.05</v>
      </c>
      <c r="M12" s="53">
        <v>140</v>
      </c>
      <c r="N12" s="54">
        <v>2.5</v>
      </c>
      <c r="O12" s="55"/>
    </row>
    <row r="13" spans="1:24" ht="51" customHeight="1">
      <c r="A13" s="41" t="s">
        <v>20</v>
      </c>
      <c r="B13" s="33" t="s">
        <v>21</v>
      </c>
      <c r="C13" s="114" t="s">
        <v>65</v>
      </c>
      <c r="D13" s="57" t="s">
        <v>66</v>
      </c>
      <c r="E13" s="57"/>
      <c r="F13" s="57"/>
      <c r="G13" s="57"/>
      <c r="H13" s="58" t="s">
        <v>24</v>
      </c>
      <c r="I13" s="177">
        <v>6.12</v>
      </c>
      <c r="J13" s="37">
        <v>60</v>
      </c>
      <c r="K13" s="37">
        <v>0</v>
      </c>
      <c r="L13" s="53">
        <v>0</v>
      </c>
      <c r="M13" s="53">
        <v>0</v>
      </c>
      <c r="N13" s="109">
        <v>15.7</v>
      </c>
      <c r="O13" s="110"/>
    </row>
    <row r="14" spans="1:24" ht="39.950000000000003" customHeight="1">
      <c r="A14" s="41"/>
      <c r="B14" s="33" t="s">
        <v>25</v>
      </c>
      <c r="C14" s="178"/>
      <c r="D14" s="63" t="s">
        <v>29</v>
      </c>
      <c r="E14" s="64"/>
      <c r="F14" s="64"/>
      <c r="G14" s="65"/>
      <c r="H14" s="66" t="s">
        <v>54</v>
      </c>
      <c r="I14" s="67">
        <v>3.02</v>
      </c>
      <c r="J14" s="177">
        <v>132</v>
      </c>
      <c r="K14" s="177">
        <v>3.8</v>
      </c>
      <c r="L14" s="179">
        <v>1.5</v>
      </c>
      <c r="M14" s="179">
        <v>102</v>
      </c>
      <c r="N14" s="180">
        <v>25.4</v>
      </c>
      <c r="O14" s="181"/>
    </row>
    <row r="15" spans="1:24" ht="39.950000000000003" customHeight="1">
      <c r="A15" s="61"/>
      <c r="B15" s="182" t="s">
        <v>28</v>
      </c>
      <c r="C15" s="56"/>
      <c r="D15" s="70"/>
      <c r="E15" s="70"/>
      <c r="F15" s="70"/>
      <c r="G15" s="70"/>
      <c r="H15" s="58"/>
      <c r="I15" s="38"/>
      <c r="J15" s="59"/>
      <c r="K15" s="38"/>
      <c r="L15" s="60"/>
      <c r="M15" s="60"/>
      <c r="N15" s="39"/>
      <c r="O15" s="40"/>
    </row>
    <row r="16" spans="1:24" ht="39.950000000000003" customHeight="1" thickBot="1">
      <c r="A16" s="68"/>
      <c r="B16" s="33"/>
      <c r="C16" s="56"/>
      <c r="D16" s="70"/>
      <c r="E16" s="70"/>
      <c r="F16" s="70"/>
      <c r="G16" s="70"/>
      <c r="H16" s="58"/>
      <c r="I16" s="177"/>
      <c r="J16" s="177"/>
      <c r="K16" s="177"/>
      <c r="L16" s="180"/>
      <c r="M16" s="180"/>
      <c r="N16" s="180"/>
      <c r="O16" s="181"/>
    </row>
    <row r="17" spans="1:15" ht="39.950000000000003" customHeight="1" thickBot="1">
      <c r="A17" s="76" t="s">
        <v>32</v>
      </c>
      <c r="B17" s="76" t="s">
        <v>33</v>
      </c>
      <c r="C17" s="183"/>
      <c r="D17" s="78"/>
      <c r="E17" s="78"/>
      <c r="F17" s="78"/>
      <c r="G17" s="78"/>
      <c r="H17" s="79"/>
      <c r="I17" s="80"/>
      <c r="J17" s="184"/>
      <c r="K17" s="80"/>
      <c r="L17" s="185"/>
      <c r="M17" s="186"/>
      <c r="N17" s="187"/>
      <c r="O17" s="18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673.2</v>
      </c>
      <c r="K18" s="89">
        <f>SUM(K10:K17)</f>
        <v>21.8</v>
      </c>
      <c r="L18" s="90">
        <f>SUM(L10:M17)</f>
        <v>399.05</v>
      </c>
      <c r="M18" s="90"/>
      <c r="N18" s="90">
        <f>SUM(N10:O17)</f>
        <v>69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/>
      <c r="C20" s="56"/>
      <c r="D20" s="96"/>
      <c r="E20" s="96"/>
      <c r="F20" s="96"/>
      <c r="G20" s="96"/>
      <c r="H20" s="97"/>
      <c r="I20" s="98"/>
      <c r="J20" s="99"/>
      <c r="K20" s="98"/>
      <c r="L20" s="100"/>
      <c r="M20" s="100"/>
      <c r="N20" s="101"/>
      <c r="O20" s="102"/>
    </row>
    <row r="21" spans="1:15" ht="65.25" customHeight="1">
      <c r="A21" s="41"/>
      <c r="B21" s="33" t="s">
        <v>16</v>
      </c>
      <c r="C21" s="103" t="s">
        <v>36</v>
      </c>
      <c r="D21" s="104" t="s">
        <v>37</v>
      </c>
      <c r="E21" s="105"/>
      <c r="F21" s="105"/>
      <c r="G21" s="106"/>
      <c r="H21" s="107" t="s">
        <v>38</v>
      </c>
      <c r="I21" s="108">
        <v>8.75</v>
      </c>
      <c r="J21" s="37">
        <v>111</v>
      </c>
      <c r="K21" s="37">
        <v>2.02</v>
      </c>
      <c r="L21" s="109">
        <v>7.5</v>
      </c>
      <c r="M21" s="109"/>
      <c r="N21" s="109">
        <v>9.1999999999999993</v>
      </c>
      <c r="O21" s="110"/>
    </row>
    <row r="22" spans="1:15" ht="51" customHeight="1">
      <c r="A22" s="41"/>
      <c r="B22" s="33" t="s">
        <v>35</v>
      </c>
      <c r="C22" s="111" t="s">
        <v>39</v>
      </c>
      <c r="D22" s="104" t="s">
        <v>40</v>
      </c>
      <c r="E22" s="105"/>
      <c r="F22" s="105"/>
      <c r="G22" s="106"/>
      <c r="H22" s="107" t="s">
        <v>41</v>
      </c>
      <c r="I22" s="37">
        <v>16.940000000000001</v>
      </c>
      <c r="J22" s="37">
        <v>289.60000000000002</v>
      </c>
      <c r="K22" s="37">
        <v>7</v>
      </c>
      <c r="L22" s="53">
        <v>8.8000000000000007</v>
      </c>
      <c r="M22" s="53">
        <v>245.3</v>
      </c>
      <c r="N22" s="109">
        <v>10.7</v>
      </c>
      <c r="O22" s="110"/>
    </row>
    <row r="23" spans="1:15" ht="39.950000000000003" customHeight="1">
      <c r="A23" s="41" t="s">
        <v>42</v>
      </c>
      <c r="B23" s="112" t="s">
        <v>83</v>
      </c>
      <c r="C23" s="111" t="s">
        <v>44</v>
      </c>
      <c r="D23" s="113" t="s">
        <v>45</v>
      </c>
      <c r="E23" s="113"/>
      <c r="F23" s="113"/>
      <c r="G23" s="113"/>
      <c r="H23" s="36" t="s">
        <v>46</v>
      </c>
      <c r="I23" s="37">
        <v>40.83</v>
      </c>
      <c r="J23" s="37">
        <v>299</v>
      </c>
      <c r="K23" s="37">
        <v>18.399999999999999</v>
      </c>
      <c r="L23" s="53">
        <v>17.8</v>
      </c>
      <c r="M23" s="53">
        <v>216</v>
      </c>
      <c r="N23" s="109">
        <v>15.9</v>
      </c>
      <c r="O23" s="110"/>
    </row>
    <row r="24" spans="1:15" ht="39.950000000000003" customHeight="1">
      <c r="A24" s="41"/>
      <c r="B24" s="112" t="s">
        <v>43</v>
      </c>
      <c r="C24" s="114" t="s">
        <v>47</v>
      </c>
      <c r="D24" s="104" t="s">
        <v>48</v>
      </c>
      <c r="E24" s="105"/>
      <c r="F24" s="105"/>
      <c r="G24" s="106"/>
      <c r="H24" s="36" t="s">
        <v>49</v>
      </c>
      <c r="I24" s="38">
        <v>10.07</v>
      </c>
      <c r="J24" s="38">
        <v>283</v>
      </c>
      <c r="K24" s="38">
        <v>8.4</v>
      </c>
      <c r="L24" s="47">
        <v>112</v>
      </c>
      <c r="M24" s="115"/>
      <c r="N24" s="39">
        <v>45</v>
      </c>
      <c r="O24" s="40"/>
    </row>
    <row r="25" spans="1:15" ht="39.950000000000003" customHeight="1">
      <c r="A25" s="41"/>
      <c r="B25" s="33" t="s">
        <v>108</v>
      </c>
      <c r="C25" s="111" t="s">
        <v>51</v>
      </c>
      <c r="D25" s="35" t="s">
        <v>52</v>
      </c>
      <c r="E25" s="35"/>
      <c r="F25" s="35"/>
      <c r="G25" s="35"/>
      <c r="H25" s="36" t="s">
        <v>24</v>
      </c>
      <c r="I25" s="37">
        <v>1.68</v>
      </c>
      <c r="J25" s="37">
        <v>60</v>
      </c>
      <c r="K25" s="37">
        <v>0</v>
      </c>
      <c r="L25" s="109">
        <v>0</v>
      </c>
      <c r="M25" s="109"/>
      <c r="N25" s="109">
        <v>15.7</v>
      </c>
      <c r="O25" s="110"/>
    </row>
    <row r="26" spans="1:15" ht="39.950000000000003" customHeight="1">
      <c r="A26" s="116"/>
      <c r="B26" s="117" t="s">
        <v>50</v>
      </c>
      <c r="C26" s="112"/>
      <c r="D26" s="118" t="s">
        <v>53</v>
      </c>
      <c r="E26" s="118"/>
      <c r="F26" s="118"/>
      <c r="G26" s="119"/>
      <c r="H26" s="36" t="s">
        <v>54</v>
      </c>
      <c r="I26" s="37">
        <v>1.73</v>
      </c>
      <c r="J26" s="37">
        <v>72.400000000000006</v>
      </c>
      <c r="K26" s="36" t="s">
        <v>55</v>
      </c>
      <c r="L26" s="120" t="s">
        <v>56</v>
      </c>
      <c r="M26" s="120" t="s">
        <v>57</v>
      </c>
      <c r="N26" s="121" t="s">
        <v>58</v>
      </c>
      <c r="O26" s="122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80.000000000000014</v>
      </c>
      <c r="J27" s="127">
        <f>SUM(J20:J26)</f>
        <v>1115</v>
      </c>
      <c r="K27" s="127">
        <f>SUM(K20:K26)</f>
        <v>35.82</v>
      </c>
      <c r="L27" s="128">
        <f>SUM(L20:M26)</f>
        <v>607.40000000000009</v>
      </c>
      <c r="M27" s="128"/>
      <c r="N27" s="128">
        <f>SUM(N20:O26)</f>
        <v>96.5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150</v>
      </c>
      <c r="J31" s="158">
        <f>J18+J27</f>
        <v>1788.2</v>
      </c>
      <c r="K31" s="158">
        <f>SUM(K18+K27)</f>
        <v>57.620000000000005</v>
      </c>
      <c r="L31" s="159">
        <f>L18+L27</f>
        <v>1006.45</v>
      </c>
      <c r="M31" s="160"/>
      <c r="N31" s="161">
        <f>N18+N27</f>
        <v>165.5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27.75" customHeight="1" thickBot="1">
      <c r="A39" s="189"/>
      <c r="B39" s="190"/>
      <c r="C39" s="190"/>
      <c r="D39" s="190"/>
      <c r="E39" s="191"/>
      <c r="F39" s="191"/>
      <c r="G39" s="191"/>
      <c r="H39" s="190"/>
      <c r="I39" s="190"/>
      <c r="J39" s="190"/>
      <c r="K39" s="175"/>
      <c r="L39" s="175"/>
      <c r="M39" s="175"/>
      <c r="N39" s="175"/>
      <c r="O39" s="173"/>
    </row>
    <row r="40" spans="1:15" ht="15.75" hidden="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9.75" hidden="1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75" hidden="1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hidden="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hidden="1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8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D29:G29"/>
    <mergeCell ref="L29:M29"/>
    <mergeCell ref="N29:O29"/>
    <mergeCell ref="D30:G30"/>
    <mergeCell ref="L30:M30"/>
    <mergeCell ref="N30:O30"/>
    <mergeCell ref="D26:G26"/>
    <mergeCell ref="N26:O26"/>
    <mergeCell ref="D27:G27"/>
    <mergeCell ref="L27:M27"/>
    <mergeCell ref="N27:O27"/>
    <mergeCell ref="A28:G28"/>
    <mergeCell ref="N28:O28"/>
    <mergeCell ref="D24:G24"/>
    <mergeCell ref="L24:M24"/>
    <mergeCell ref="N24:O24"/>
    <mergeCell ref="D25:G25"/>
    <mergeCell ref="L25:M25"/>
    <mergeCell ref="N25:O25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L16:M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.52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I12" sqref="I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67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92" t="s">
        <v>6</v>
      </c>
      <c r="B9" s="193" t="s">
        <v>7</v>
      </c>
      <c r="C9" s="193" t="s">
        <v>8</v>
      </c>
      <c r="D9" s="194" t="s">
        <v>9</v>
      </c>
      <c r="E9" s="194"/>
      <c r="F9" s="194"/>
      <c r="G9" s="194"/>
      <c r="H9" s="193" t="s">
        <v>10</v>
      </c>
      <c r="I9" s="193" t="s">
        <v>11</v>
      </c>
      <c r="J9" s="193" t="s">
        <v>12</v>
      </c>
      <c r="K9" s="193" t="s">
        <v>13</v>
      </c>
      <c r="L9" s="194" t="s">
        <v>14</v>
      </c>
      <c r="M9" s="195"/>
      <c r="N9" s="26" t="s">
        <v>15</v>
      </c>
      <c r="O9" s="27"/>
    </row>
    <row r="10" spans="1:24" ht="20.25" hidden="1" customHeight="1" thickBot="1">
      <c r="A10" s="196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30"/>
      <c r="O10" s="31"/>
      <c r="P10" s="21"/>
    </row>
    <row r="11" spans="1:24" ht="39.950000000000003" customHeight="1">
      <c r="A11" s="32"/>
      <c r="B11" s="33" t="s">
        <v>16</v>
      </c>
      <c r="C11" s="114" t="s">
        <v>68</v>
      </c>
      <c r="D11" s="199" t="s">
        <v>69</v>
      </c>
      <c r="E11" s="199"/>
      <c r="F11" s="199"/>
      <c r="G11" s="199"/>
      <c r="H11" s="36" t="s">
        <v>70</v>
      </c>
      <c r="I11" s="37">
        <v>25.04</v>
      </c>
      <c r="J11" s="38">
        <v>163</v>
      </c>
      <c r="K11" s="38">
        <v>6.67</v>
      </c>
      <c r="L11" s="39">
        <v>8.4700000000000006</v>
      </c>
      <c r="M11" s="39"/>
      <c r="N11" s="39">
        <v>14.98</v>
      </c>
      <c r="O11" s="40"/>
    </row>
    <row r="12" spans="1:24" ht="39.950000000000003" customHeight="1">
      <c r="A12" s="41"/>
      <c r="B12" s="33" t="s">
        <v>21</v>
      </c>
      <c r="C12" s="114" t="s">
        <v>71</v>
      </c>
      <c r="D12" s="200" t="s">
        <v>72</v>
      </c>
      <c r="E12" s="200"/>
      <c r="F12" s="200"/>
      <c r="G12" s="200"/>
      <c r="H12" s="36" t="s">
        <v>73</v>
      </c>
      <c r="I12" s="37">
        <v>17.52</v>
      </c>
      <c r="J12" s="38">
        <v>320.73</v>
      </c>
      <c r="K12" s="38">
        <v>8.6</v>
      </c>
      <c r="L12" s="39">
        <v>10.9</v>
      </c>
      <c r="M12" s="39"/>
      <c r="N12" s="39">
        <v>51.65</v>
      </c>
      <c r="O12" s="40"/>
    </row>
    <row r="13" spans="1:24" ht="51" customHeight="1">
      <c r="A13" s="41" t="s">
        <v>20</v>
      </c>
      <c r="B13" s="33" t="s">
        <v>74</v>
      </c>
      <c r="C13" s="114" t="s">
        <v>65</v>
      </c>
      <c r="D13" s="57" t="s">
        <v>75</v>
      </c>
      <c r="E13" s="57"/>
      <c r="F13" s="57"/>
      <c r="G13" s="57"/>
      <c r="H13" s="58" t="s">
        <v>24</v>
      </c>
      <c r="I13" s="37">
        <v>11.02</v>
      </c>
      <c r="J13" s="38">
        <v>105</v>
      </c>
      <c r="K13" s="38">
        <v>1.4</v>
      </c>
      <c r="L13" s="39">
        <v>1.6</v>
      </c>
      <c r="M13" s="39"/>
      <c r="N13" s="39">
        <v>22.3</v>
      </c>
      <c r="O13" s="40"/>
    </row>
    <row r="14" spans="1:24" ht="39.950000000000003" customHeight="1">
      <c r="A14" s="41"/>
      <c r="B14" s="33"/>
      <c r="C14" s="34"/>
      <c r="D14" s="201" t="s">
        <v>76</v>
      </c>
      <c r="E14" s="202"/>
      <c r="F14" s="202"/>
      <c r="G14" s="203"/>
      <c r="H14" s="58" t="s">
        <v>77</v>
      </c>
      <c r="I14" s="38">
        <v>11.94</v>
      </c>
      <c r="J14" s="38">
        <v>156</v>
      </c>
      <c r="K14" s="204">
        <v>45</v>
      </c>
      <c r="L14" s="205">
        <v>1</v>
      </c>
      <c r="M14" s="206"/>
      <c r="N14" s="47">
        <v>87</v>
      </c>
      <c r="O14" s="115"/>
    </row>
    <row r="15" spans="1:24" ht="39.950000000000003" customHeight="1">
      <c r="A15" s="61"/>
      <c r="B15" s="33"/>
      <c r="C15" s="56"/>
      <c r="D15" s="70"/>
      <c r="E15" s="70"/>
      <c r="F15" s="70"/>
      <c r="G15" s="70"/>
      <c r="H15" s="58"/>
      <c r="I15" s="38"/>
      <c r="J15" s="37"/>
      <c r="K15" s="38"/>
      <c r="L15" s="109"/>
      <c r="M15" s="109"/>
      <c r="N15" s="39"/>
      <c r="O15" s="39"/>
    </row>
    <row r="16" spans="1:24" ht="39.950000000000003" customHeight="1" thickBot="1">
      <c r="A16" s="68"/>
      <c r="B16" s="207"/>
      <c r="C16" s="208"/>
      <c r="D16" s="209"/>
      <c r="E16" s="210"/>
      <c r="F16" s="210"/>
      <c r="G16" s="211"/>
      <c r="H16" s="212"/>
      <c r="I16" s="71"/>
      <c r="J16" s="213"/>
      <c r="K16" s="213"/>
      <c r="L16" s="214"/>
      <c r="M16" s="215"/>
      <c r="N16" s="214"/>
      <c r="O16" s="216"/>
    </row>
    <row r="17" spans="1:15" ht="39.950000000000003" customHeight="1" thickBot="1">
      <c r="A17" s="76" t="s">
        <v>32</v>
      </c>
      <c r="B17" s="69" t="s">
        <v>33</v>
      </c>
      <c r="C17" s="217"/>
      <c r="D17" s="218" t="s">
        <v>78</v>
      </c>
      <c r="E17" s="219"/>
      <c r="F17" s="219"/>
      <c r="G17" s="220"/>
      <c r="H17" s="221" t="s">
        <v>79</v>
      </c>
      <c r="I17" s="204">
        <v>24.35</v>
      </c>
      <c r="J17" s="80">
        <v>92</v>
      </c>
      <c r="K17" s="80">
        <v>2.7</v>
      </c>
      <c r="L17" s="185">
        <v>2.5</v>
      </c>
      <c r="M17" s="186"/>
      <c r="N17" s="185">
        <v>18.100000000000001</v>
      </c>
      <c r="O17" s="222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836.73</v>
      </c>
      <c r="K18" s="89">
        <f>SUM(K10:K17)</f>
        <v>64.37</v>
      </c>
      <c r="L18" s="90">
        <f>SUM(L10:M17)</f>
        <v>24.470000000000002</v>
      </c>
      <c r="M18" s="90"/>
      <c r="N18" s="90">
        <f>SUM(N10:O17)</f>
        <v>194.03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95"/>
      <c r="D20" s="223"/>
      <c r="E20" s="224"/>
      <c r="F20" s="224"/>
      <c r="G20" s="225"/>
      <c r="H20" s="226"/>
      <c r="I20" s="99"/>
      <c r="J20" s="99"/>
      <c r="K20" s="99"/>
      <c r="L20" s="100"/>
      <c r="M20" s="100"/>
      <c r="N20" s="227"/>
      <c r="O20" s="228"/>
    </row>
    <row r="21" spans="1:15" ht="49.5" customHeight="1">
      <c r="A21" s="41"/>
      <c r="B21" s="229" t="s">
        <v>35</v>
      </c>
      <c r="C21" s="114" t="s">
        <v>80</v>
      </c>
      <c r="D21" s="57" t="s">
        <v>81</v>
      </c>
      <c r="E21" s="57"/>
      <c r="F21" s="57"/>
      <c r="G21" s="57"/>
      <c r="H21" s="58" t="s">
        <v>82</v>
      </c>
      <c r="I21" s="37">
        <v>12.71</v>
      </c>
      <c r="J21" s="38">
        <v>275.60000000000002</v>
      </c>
      <c r="K21" s="38">
        <v>11.4</v>
      </c>
      <c r="L21" s="39">
        <v>2.8</v>
      </c>
      <c r="M21" s="39"/>
      <c r="N21" s="39">
        <v>27.3</v>
      </c>
      <c r="O21" s="40"/>
    </row>
    <row r="22" spans="1:15" ht="39.950000000000003" customHeight="1">
      <c r="A22" s="41"/>
      <c r="B22" s="33" t="s">
        <v>83</v>
      </c>
      <c r="C22" s="114" t="s">
        <v>84</v>
      </c>
      <c r="D22" s="57" t="s">
        <v>85</v>
      </c>
      <c r="E22" s="57"/>
      <c r="F22" s="57"/>
      <c r="G22" s="57"/>
      <c r="H22" s="58" t="s">
        <v>86</v>
      </c>
      <c r="I22" s="37">
        <v>60.33</v>
      </c>
      <c r="J22" s="38">
        <v>327.39999999999998</v>
      </c>
      <c r="K22" s="38">
        <v>14.6</v>
      </c>
      <c r="L22" s="39">
        <v>17</v>
      </c>
      <c r="M22" s="39"/>
      <c r="N22" s="39">
        <v>28.8</v>
      </c>
      <c r="O22" s="40"/>
    </row>
    <row r="23" spans="1:15" ht="39.950000000000003" customHeight="1">
      <c r="A23" s="41" t="s">
        <v>42</v>
      </c>
      <c r="B23" s="33" t="s">
        <v>74</v>
      </c>
      <c r="C23" s="111" t="s">
        <v>51</v>
      </c>
      <c r="D23" s="35" t="s">
        <v>52</v>
      </c>
      <c r="E23" s="35"/>
      <c r="F23" s="35"/>
      <c r="G23" s="35"/>
      <c r="H23" s="36" t="s">
        <v>24</v>
      </c>
      <c r="I23" s="37">
        <v>1.68</v>
      </c>
      <c r="J23" s="37">
        <v>60</v>
      </c>
      <c r="K23" s="37">
        <v>0</v>
      </c>
      <c r="L23" s="109">
        <v>0</v>
      </c>
      <c r="M23" s="109"/>
      <c r="N23" s="109">
        <v>15.7</v>
      </c>
      <c r="O23" s="110"/>
    </row>
    <row r="24" spans="1:15" ht="39.950000000000003" customHeight="1" thickBot="1">
      <c r="A24" s="41"/>
      <c r="B24" s="230" t="s">
        <v>87</v>
      </c>
      <c r="C24" s="114"/>
      <c r="D24" s="70" t="s">
        <v>53</v>
      </c>
      <c r="E24" s="70"/>
      <c r="F24" s="70"/>
      <c r="G24" s="70"/>
      <c r="H24" s="58" t="s">
        <v>88</v>
      </c>
      <c r="I24" s="37">
        <v>1.96</v>
      </c>
      <c r="J24" s="38">
        <v>72.400000000000006</v>
      </c>
      <c r="K24" s="38">
        <v>2.6</v>
      </c>
      <c r="L24" s="39">
        <v>0.5</v>
      </c>
      <c r="M24" s="39"/>
      <c r="N24" s="39">
        <v>13.7</v>
      </c>
      <c r="O24" s="40"/>
    </row>
    <row r="25" spans="1:15" ht="39.950000000000003" customHeight="1" thickBot="1">
      <c r="A25" s="41"/>
      <c r="B25" s="230" t="s">
        <v>89</v>
      </c>
      <c r="C25" s="111" t="s">
        <v>90</v>
      </c>
      <c r="D25" s="35" t="s">
        <v>91</v>
      </c>
      <c r="E25" s="35"/>
      <c r="F25" s="35"/>
      <c r="G25" s="35"/>
      <c r="H25" s="36" t="s">
        <v>92</v>
      </c>
      <c r="I25" s="37">
        <v>3.32</v>
      </c>
      <c r="J25" s="38">
        <v>314.10000000000002</v>
      </c>
      <c r="K25" s="38">
        <v>12.9</v>
      </c>
      <c r="L25" s="39">
        <v>9.8000000000000007</v>
      </c>
      <c r="M25" s="39"/>
      <c r="N25" s="39">
        <v>43.1</v>
      </c>
      <c r="O25" s="40"/>
    </row>
    <row r="26" spans="1:15" ht="39.950000000000003" customHeight="1">
      <c r="A26" s="116"/>
      <c r="B26" s="33"/>
      <c r="C26" s="33"/>
      <c r="D26" s="231"/>
      <c r="E26" s="231"/>
      <c r="F26" s="231"/>
      <c r="G26" s="231"/>
      <c r="H26" s="232"/>
      <c r="I26" s="233"/>
      <c r="J26" s="59"/>
      <c r="K26" s="59"/>
      <c r="L26" s="234"/>
      <c r="M26" s="234"/>
      <c r="N26" s="234"/>
      <c r="O26" s="235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79.999999999999986</v>
      </c>
      <c r="J27" s="127">
        <f>SUM(J20:J26)</f>
        <v>1049.5</v>
      </c>
      <c r="K27" s="127">
        <f>SUM(K20:K26)</f>
        <v>41.5</v>
      </c>
      <c r="L27" s="128">
        <f>SUM(L20:M26)</f>
        <v>30.1</v>
      </c>
      <c r="M27" s="128"/>
      <c r="N27" s="128">
        <f>SUM(N20:O26)</f>
        <v>128.6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169.87</v>
      </c>
      <c r="J31" s="158">
        <f>J18+J27</f>
        <v>1886.23</v>
      </c>
      <c r="K31" s="158">
        <f>SUM(K18+K27)</f>
        <v>105.87</v>
      </c>
      <c r="L31" s="159">
        <f>L18+L27</f>
        <v>54.570000000000007</v>
      </c>
      <c r="M31" s="160"/>
      <c r="N31" s="161">
        <f>N18+N27</f>
        <v>322.63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6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3:G23"/>
    <mergeCell ref="L23:M23"/>
    <mergeCell ref="N23:O23"/>
    <mergeCell ref="D24:G24"/>
    <mergeCell ref="L24:M24"/>
    <mergeCell ref="N24:O24"/>
    <mergeCell ref="D21:G21"/>
    <mergeCell ref="L21:M21"/>
    <mergeCell ref="N21:O21"/>
    <mergeCell ref="D22:G22"/>
    <mergeCell ref="L22:M22"/>
    <mergeCell ref="N22:O22"/>
    <mergeCell ref="D18:G18"/>
    <mergeCell ref="L18:M18"/>
    <mergeCell ref="N18:O18"/>
    <mergeCell ref="A19:O19"/>
    <mergeCell ref="D20:G20"/>
    <mergeCell ref="N20:O20"/>
    <mergeCell ref="D16:G16"/>
    <mergeCell ref="L16:M16"/>
    <mergeCell ref="N16:O16"/>
    <mergeCell ref="D17:G17"/>
    <mergeCell ref="L17:M17"/>
    <mergeCell ref="N17:O17"/>
    <mergeCell ref="D14:G14"/>
    <mergeCell ref="L14:M14"/>
    <mergeCell ref="N14:O14"/>
    <mergeCell ref="D15:G15"/>
    <mergeCell ref="L15:M15"/>
    <mergeCell ref="N15:O15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J37" sqref="J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67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92" t="s">
        <v>6</v>
      </c>
      <c r="B9" s="193" t="s">
        <v>7</v>
      </c>
      <c r="C9" s="193" t="s">
        <v>8</v>
      </c>
      <c r="D9" s="194" t="s">
        <v>9</v>
      </c>
      <c r="E9" s="194"/>
      <c r="F9" s="194"/>
      <c r="G9" s="194"/>
      <c r="H9" s="193" t="s">
        <v>10</v>
      </c>
      <c r="I9" s="193" t="s">
        <v>11</v>
      </c>
      <c r="J9" s="193" t="s">
        <v>12</v>
      </c>
      <c r="K9" s="193" t="s">
        <v>13</v>
      </c>
      <c r="L9" s="194" t="s">
        <v>14</v>
      </c>
      <c r="M9" s="195"/>
      <c r="N9" s="26" t="s">
        <v>15</v>
      </c>
      <c r="O9" s="27"/>
    </row>
    <row r="10" spans="1:24" ht="20.25" hidden="1" customHeight="1" thickBot="1">
      <c r="A10" s="196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30"/>
      <c r="O10" s="31"/>
      <c r="P10" s="21"/>
    </row>
    <row r="11" spans="1:24" ht="39.950000000000003" customHeight="1">
      <c r="A11" s="32"/>
      <c r="B11" s="33" t="s">
        <v>16</v>
      </c>
      <c r="C11" s="114" t="s">
        <v>68</v>
      </c>
      <c r="D11" s="199" t="s">
        <v>94</v>
      </c>
      <c r="E11" s="199"/>
      <c r="F11" s="199"/>
      <c r="G11" s="199"/>
      <c r="H11" s="36" t="s">
        <v>31</v>
      </c>
      <c r="I11" s="37">
        <v>17.239999999999998</v>
      </c>
      <c r="J11" s="38">
        <v>163</v>
      </c>
      <c r="K11" s="38">
        <v>6.67</v>
      </c>
      <c r="L11" s="39">
        <v>8.4700000000000006</v>
      </c>
      <c r="M11" s="39"/>
      <c r="N11" s="39">
        <v>14.98</v>
      </c>
      <c r="O11" s="40"/>
    </row>
    <row r="12" spans="1:24" ht="39.950000000000003" customHeight="1">
      <c r="A12" s="41"/>
      <c r="B12" s="33" t="s">
        <v>21</v>
      </c>
      <c r="C12" s="114" t="s">
        <v>71</v>
      </c>
      <c r="D12" s="200" t="s">
        <v>72</v>
      </c>
      <c r="E12" s="200"/>
      <c r="F12" s="200"/>
      <c r="G12" s="200"/>
      <c r="H12" s="36" t="s">
        <v>73</v>
      </c>
      <c r="I12" s="37">
        <v>19.8</v>
      </c>
      <c r="J12" s="38">
        <v>320.73</v>
      </c>
      <c r="K12" s="38">
        <v>8.6</v>
      </c>
      <c r="L12" s="39">
        <v>10.9</v>
      </c>
      <c r="M12" s="39"/>
      <c r="N12" s="39">
        <v>51.65</v>
      </c>
      <c r="O12" s="40"/>
    </row>
    <row r="13" spans="1:24" ht="51" customHeight="1">
      <c r="A13" s="41" t="s">
        <v>20</v>
      </c>
      <c r="B13" s="33" t="s">
        <v>74</v>
      </c>
      <c r="C13" s="114" t="s">
        <v>65</v>
      </c>
      <c r="D13" s="57" t="s">
        <v>75</v>
      </c>
      <c r="E13" s="57"/>
      <c r="F13" s="57"/>
      <c r="G13" s="57"/>
      <c r="H13" s="58" t="s">
        <v>24</v>
      </c>
      <c r="I13" s="37">
        <v>11.31</v>
      </c>
      <c r="J13" s="38">
        <v>105</v>
      </c>
      <c r="K13" s="38">
        <v>1.4</v>
      </c>
      <c r="L13" s="39">
        <v>1.6</v>
      </c>
      <c r="M13" s="39"/>
      <c r="N13" s="39">
        <v>22.3</v>
      </c>
      <c r="O13" s="40"/>
    </row>
    <row r="14" spans="1:24" ht="39.950000000000003" customHeight="1">
      <c r="A14" s="41"/>
      <c r="B14" s="33"/>
      <c r="C14" s="33"/>
      <c r="D14" s="70"/>
      <c r="E14" s="70"/>
      <c r="F14" s="70"/>
      <c r="G14" s="70"/>
      <c r="H14" s="58"/>
      <c r="I14" s="38"/>
      <c r="J14" s="38"/>
      <c r="K14" s="204"/>
      <c r="L14" s="46"/>
      <c r="M14" s="46"/>
      <c r="N14" s="236"/>
      <c r="O14" s="236"/>
    </row>
    <row r="15" spans="1:24" ht="39.950000000000003" customHeight="1" thickBot="1">
      <c r="A15" s="61"/>
      <c r="B15" s="182"/>
      <c r="C15" s="182"/>
      <c r="D15" s="237"/>
      <c r="E15" s="237"/>
      <c r="F15" s="237"/>
      <c r="G15" s="237"/>
      <c r="H15" s="238"/>
      <c r="I15" s="177"/>
      <c r="J15" s="38"/>
      <c r="K15" s="204"/>
      <c r="L15" s="46"/>
      <c r="M15" s="46"/>
      <c r="N15" s="236"/>
      <c r="O15" s="236"/>
    </row>
    <row r="16" spans="1:24" ht="39.950000000000003" customHeight="1" thickBot="1">
      <c r="A16" s="68"/>
      <c r="B16" s="76"/>
      <c r="C16" s="183"/>
      <c r="D16" s="78"/>
      <c r="E16" s="78"/>
      <c r="F16" s="78"/>
      <c r="G16" s="78"/>
      <c r="H16" s="79"/>
      <c r="I16" s="80"/>
      <c r="J16" s="80"/>
      <c r="K16" s="80"/>
      <c r="L16" s="187"/>
      <c r="M16" s="187"/>
      <c r="N16" s="187"/>
      <c r="O16" s="188"/>
    </row>
    <row r="17" spans="1:15" ht="39.950000000000003" customHeight="1" thickBot="1">
      <c r="A17" s="76" t="s">
        <v>32</v>
      </c>
      <c r="B17" s="76" t="s">
        <v>33</v>
      </c>
      <c r="C17" s="183"/>
      <c r="D17" s="78" t="s">
        <v>78</v>
      </c>
      <c r="E17" s="78"/>
      <c r="F17" s="78"/>
      <c r="G17" s="78"/>
      <c r="H17" s="79" t="s">
        <v>77</v>
      </c>
      <c r="I17" s="80">
        <v>21.65</v>
      </c>
      <c r="J17" s="80">
        <v>102</v>
      </c>
      <c r="K17" s="80">
        <v>65.3</v>
      </c>
      <c r="L17" s="187">
        <v>0</v>
      </c>
      <c r="M17" s="187"/>
      <c r="N17" s="187">
        <v>54.2</v>
      </c>
      <c r="O17" s="18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690.73</v>
      </c>
      <c r="K18" s="89">
        <f>SUM(K10:K17)</f>
        <v>81.97</v>
      </c>
      <c r="L18" s="90">
        <f>SUM(L10:M17)</f>
        <v>20.970000000000002</v>
      </c>
      <c r="M18" s="90"/>
      <c r="N18" s="90">
        <f>SUM(N10:O17)</f>
        <v>143.13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95"/>
      <c r="D20" s="223"/>
      <c r="E20" s="224"/>
      <c r="F20" s="224"/>
      <c r="G20" s="225"/>
      <c r="H20" s="226"/>
      <c r="I20" s="99"/>
      <c r="J20" s="99"/>
      <c r="K20" s="99"/>
      <c r="L20" s="100"/>
      <c r="M20" s="100"/>
      <c r="N20" s="227"/>
      <c r="O20" s="228"/>
    </row>
    <row r="21" spans="1:15" ht="49.5" customHeight="1">
      <c r="A21" s="41"/>
      <c r="B21" s="229" t="s">
        <v>35</v>
      </c>
      <c r="C21" s="114" t="s">
        <v>80</v>
      </c>
      <c r="D21" s="57" t="s">
        <v>81</v>
      </c>
      <c r="E21" s="57"/>
      <c r="F21" s="57"/>
      <c r="G21" s="57"/>
      <c r="H21" s="58" t="s">
        <v>82</v>
      </c>
      <c r="I21" s="37">
        <v>12.71</v>
      </c>
      <c r="J21" s="38">
        <v>275.60000000000002</v>
      </c>
      <c r="K21" s="38">
        <v>11.4</v>
      </c>
      <c r="L21" s="39">
        <v>2.8</v>
      </c>
      <c r="M21" s="39"/>
      <c r="N21" s="39">
        <v>27.3</v>
      </c>
      <c r="O21" s="40"/>
    </row>
    <row r="22" spans="1:15" ht="39.950000000000003" customHeight="1">
      <c r="A22" s="41"/>
      <c r="B22" s="33" t="s">
        <v>83</v>
      </c>
      <c r="C22" s="114" t="s">
        <v>84</v>
      </c>
      <c r="D22" s="57" t="s">
        <v>85</v>
      </c>
      <c r="E22" s="57"/>
      <c r="F22" s="57"/>
      <c r="G22" s="57"/>
      <c r="H22" s="58" t="s">
        <v>86</v>
      </c>
      <c r="I22" s="37">
        <v>60.33</v>
      </c>
      <c r="J22" s="38">
        <v>327.39999999999998</v>
      </c>
      <c r="K22" s="38">
        <v>14.6</v>
      </c>
      <c r="L22" s="39">
        <v>17</v>
      </c>
      <c r="M22" s="39"/>
      <c r="N22" s="39">
        <v>28.8</v>
      </c>
      <c r="O22" s="40"/>
    </row>
    <row r="23" spans="1:15" ht="39.950000000000003" customHeight="1">
      <c r="A23" s="41" t="s">
        <v>42</v>
      </c>
      <c r="B23" s="33" t="s">
        <v>74</v>
      </c>
      <c r="C23" s="111" t="s">
        <v>51</v>
      </c>
      <c r="D23" s="35" t="s">
        <v>52</v>
      </c>
      <c r="E23" s="35"/>
      <c r="F23" s="35"/>
      <c r="G23" s="35"/>
      <c r="H23" s="36" t="s">
        <v>24</v>
      </c>
      <c r="I23" s="37">
        <v>1.68</v>
      </c>
      <c r="J23" s="37">
        <v>60</v>
      </c>
      <c r="K23" s="37">
        <v>0</v>
      </c>
      <c r="L23" s="109">
        <v>0</v>
      </c>
      <c r="M23" s="109"/>
      <c r="N23" s="109">
        <v>15.7</v>
      </c>
      <c r="O23" s="110"/>
    </row>
    <row r="24" spans="1:15" ht="39.950000000000003" customHeight="1" thickBot="1">
      <c r="A24" s="41"/>
      <c r="B24" s="230" t="s">
        <v>87</v>
      </c>
      <c r="C24" s="114"/>
      <c r="D24" s="70" t="s">
        <v>53</v>
      </c>
      <c r="E24" s="70"/>
      <c r="F24" s="70"/>
      <c r="G24" s="70"/>
      <c r="H24" s="58" t="s">
        <v>88</v>
      </c>
      <c r="I24" s="37">
        <v>1.96</v>
      </c>
      <c r="J24" s="38">
        <v>72.400000000000006</v>
      </c>
      <c r="K24" s="38">
        <v>2.6</v>
      </c>
      <c r="L24" s="39">
        <v>0.5</v>
      </c>
      <c r="M24" s="39"/>
      <c r="N24" s="39">
        <v>13.7</v>
      </c>
      <c r="O24" s="40"/>
    </row>
    <row r="25" spans="1:15" ht="39.950000000000003" customHeight="1" thickBot="1">
      <c r="A25" s="41"/>
      <c r="B25" s="230" t="s">
        <v>89</v>
      </c>
      <c r="C25" s="111" t="s">
        <v>90</v>
      </c>
      <c r="D25" s="35" t="s">
        <v>91</v>
      </c>
      <c r="E25" s="35"/>
      <c r="F25" s="35"/>
      <c r="G25" s="35"/>
      <c r="H25" s="36" t="s">
        <v>92</v>
      </c>
      <c r="I25" s="37">
        <v>3.32</v>
      </c>
      <c r="J25" s="38">
        <v>314.10000000000002</v>
      </c>
      <c r="K25" s="38">
        <v>12.9</v>
      </c>
      <c r="L25" s="39">
        <v>9.8000000000000007</v>
      </c>
      <c r="M25" s="39"/>
      <c r="N25" s="39">
        <v>43.1</v>
      </c>
      <c r="O25" s="40"/>
    </row>
    <row r="26" spans="1:15" ht="39.950000000000003" customHeight="1">
      <c r="A26" s="116"/>
      <c r="B26" s="33"/>
      <c r="C26" s="33"/>
      <c r="D26" s="231"/>
      <c r="E26" s="231"/>
      <c r="F26" s="231"/>
      <c r="G26" s="231"/>
      <c r="H26" s="232"/>
      <c r="I26" s="233"/>
      <c r="J26" s="59"/>
      <c r="K26" s="59"/>
      <c r="L26" s="234"/>
      <c r="M26" s="234"/>
      <c r="N26" s="234"/>
      <c r="O26" s="235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79.999999999999986</v>
      </c>
      <c r="J27" s="127">
        <f>SUM(J20:J26)</f>
        <v>1049.5</v>
      </c>
      <c r="K27" s="127">
        <f>SUM(K20:K26)</f>
        <v>41.5</v>
      </c>
      <c r="L27" s="128">
        <f>SUM(L20:M26)</f>
        <v>30.1</v>
      </c>
      <c r="M27" s="128"/>
      <c r="N27" s="128">
        <f>SUM(N20:O26)</f>
        <v>128.6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150</v>
      </c>
      <c r="J31" s="158">
        <f>J18+J27</f>
        <v>1740.23</v>
      </c>
      <c r="K31" s="158">
        <f>SUM(K18+K27)</f>
        <v>123.47</v>
      </c>
      <c r="L31" s="159">
        <f>L18+L27</f>
        <v>51.070000000000007</v>
      </c>
      <c r="M31" s="160"/>
      <c r="N31" s="161">
        <f>N18+N27</f>
        <v>271.73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74">
    <mergeCell ref="A37:D37"/>
    <mergeCell ref="E37:F37"/>
    <mergeCell ref="E39:G39"/>
    <mergeCell ref="D31:F31"/>
    <mergeCell ref="L31:M31"/>
    <mergeCell ref="N31:O31"/>
    <mergeCell ref="A33:D33"/>
    <mergeCell ref="E33:F33"/>
    <mergeCell ref="A35:D35"/>
    <mergeCell ref="E35:F35"/>
    <mergeCell ref="A28:G28"/>
    <mergeCell ref="N28:O28"/>
    <mergeCell ref="D29:G29"/>
    <mergeCell ref="L29:M29"/>
    <mergeCell ref="N29:O29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D24:G24"/>
    <mergeCell ref="L24:M24"/>
    <mergeCell ref="N24:O24"/>
    <mergeCell ref="D25:G25"/>
    <mergeCell ref="L25:M25"/>
    <mergeCell ref="N25:O25"/>
    <mergeCell ref="D22:G22"/>
    <mergeCell ref="L22:M22"/>
    <mergeCell ref="N22:O22"/>
    <mergeCell ref="D23:G23"/>
    <mergeCell ref="L23:M23"/>
    <mergeCell ref="N23:O23"/>
    <mergeCell ref="A19:O19"/>
    <mergeCell ref="D20:G20"/>
    <mergeCell ref="N20:O20"/>
    <mergeCell ref="D21:G21"/>
    <mergeCell ref="L21:M21"/>
    <mergeCell ref="N21:O21"/>
    <mergeCell ref="D17:G17"/>
    <mergeCell ref="L17:M17"/>
    <mergeCell ref="N17:O17"/>
    <mergeCell ref="D18:G18"/>
    <mergeCell ref="L18:M18"/>
    <mergeCell ref="N18:O18"/>
    <mergeCell ref="D14:G14"/>
    <mergeCell ref="N14:O14"/>
    <mergeCell ref="D15:G15"/>
    <mergeCell ref="N15:O15"/>
    <mergeCell ref="D16:G16"/>
    <mergeCell ref="L16:M16"/>
    <mergeCell ref="N16:O16"/>
    <mergeCell ref="D12:G12"/>
    <mergeCell ref="L12:M12"/>
    <mergeCell ref="N12:O12"/>
    <mergeCell ref="D13:G13"/>
    <mergeCell ref="L13:M13"/>
    <mergeCell ref="N13:O13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D16" sqref="D16:G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95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92" t="s">
        <v>6</v>
      </c>
      <c r="B9" s="193" t="s">
        <v>7</v>
      </c>
      <c r="C9" s="193" t="s">
        <v>8</v>
      </c>
      <c r="D9" s="194" t="s">
        <v>9</v>
      </c>
      <c r="E9" s="194"/>
      <c r="F9" s="194"/>
      <c r="G9" s="194"/>
      <c r="H9" s="193" t="s">
        <v>10</v>
      </c>
      <c r="I9" s="193" t="s">
        <v>11</v>
      </c>
      <c r="J9" s="193" t="s">
        <v>12</v>
      </c>
      <c r="K9" s="193" t="s">
        <v>13</v>
      </c>
      <c r="L9" s="194" t="s">
        <v>14</v>
      </c>
      <c r="M9" s="195"/>
      <c r="N9" s="26" t="s">
        <v>15</v>
      </c>
      <c r="O9" s="27"/>
    </row>
    <row r="10" spans="1:24" ht="20.25" hidden="1" customHeight="1" thickBot="1">
      <c r="A10" s="196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30"/>
      <c r="O10" s="31"/>
      <c r="P10" s="21"/>
    </row>
    <row r="11" spans="1:24" ht="39.950000000000003" customHeight="1">
      <c r="A11" s="32"/>
      <c r="B11" s="33" t="s">
        <v>16</v>
      </c>
      <c r="C11" s="239"/>
      <c r="D11" s="35" t="s">
        <v>17</v>
      </c>
      <c r="E11" s="35"/>
      <c r="F11" s="35"/>
      <c r="G11" s="35"/>
      <c r="H11" s="36" t="s">
        <v>96</v>
      </c>
      <c r="I11" s="37">
        <v>7.1</v>
      </c>
      <c r="J11" s="38">
        <v>112</v>
      </c>
      <c r="K11" s="38">
        <v>3</v>
      </c>
      <c r="L11" s="39">
        <v>12</v>
      </c>
      <c r="M11" s="39"/>
      <c r="N11" s="39">
        <v>54</v>
      </c>
      <c r="O11" s="39"/>
    </row>
    <row r="12" spans="1:24" ht="39.950000000000003" customHeight="1">
      <c r="A12" s="41"/>
      <c r="B12" s="33"/>
      <c r="C12" s="33"/>
      <c r="D12" s="43" t="s">
        <v>19</v>
      </c>
      <c r="E12" s="44"/>
      <c r="F12" s="44"/>
      <c r="G12" s="45"/>
      <c r="H12" s="36" t="s">
        <v>18</v>
      </c>
      <c r="I12" s="37">
        <v>10.75</v>
      </c>
      <c r="J12" s="38">
        <v>132</v>
      </c>
      <c r="K12" s="38">
        <v>3.8</v>
      </c>
      <c r="L12" s="46">
        <v>1.5</v>
      </c>
      <c r="M12" s="46">
        <v>123</v>
      </c>
      <c r="N12" s="47">
        <v>25.4</v>
      </c>
      <c r="O12" s="115"/>
    </row>
    <row r="13" spans="1:24" ht="51" customHeight="1">
      <c r="A13" s="41" t="s">
        <v>20</v>
      </c>
      <c r="B13" s="33"/>
      <c r="C13" s="33"/>
      <c r="D13" s="70" t="s">
        <v>97</v>
      </c>
      <c r="E13" s="70"/>
      <c r="F13" s="70"/>
      <c r="G13" s="70"/>
      <c r="H13" s="58" t="s">
        <v>31</v>
      </c>
      <c r="I13" s="38">
        <v>23.89</v>
      </c>
      <c r="J13" s="38">
        <v>262</v>
      </c>
      <c r="K13" s="38">
        <v>27.6</v>
      </c>
      <c r="L13" s="46">
        <v>16.899999999999999</v>
      </c>
      <c r="M13" s="46">
        <v>102</v>
      </c>
      <c r="N13" s="39">
        <v>0.3</v>
      </c>
      <c r="O13" s="39"/>
    </row>
    <row r="14" spans="1:24" ht="39.950000000000003" customHeight="1">
      <c r="A14" s="41"/>
      <c r="B14" s="33" t="s">
        <v>43</v>
      </c>
      <c r="C14" s="56" t="s">
        <v>47</v>
      </c>
      <c r="D14" s="240" t="s">
        <v>98</v>
      </c>
      <c r="E14" s="241"/>
      <c r="F14" s="241"/>
      <c r="G14" s="242"/>
      <c r="H14" s="58" t="s">
        <v>49</v>
      </c>
      <c r="I14" s="38">
        <v>8.91</v>
      </c>
      <c r="J14" s="243">
        <v>300.70999999999998</v>
      </c>
      <c r="K14" s="38">
        <v>10.6</v>
      </c>
      <c r="L14" s="244">
        <v>12.3</v>
      </c>
      <c r="M14" s="244"/>
      <c r="N14" s="39">
        <v>34.020000000000003</v>
      </c>
      <c r="O14" s="40"/>
    </row>
    <row r="15" spans="1:24" ht="39.950000000000003" customHeight="1">
      <c r="A15" s="61"/>
      <c r="B15" s="33" t="s">
        <v>74</v>
      </c>
      <c r="C15" s="114" t="s">
        <v>26</v>
      </c>
      <c r="D15" s="245" t="s">
        <v>75</v>
      </c>
      <c r="E15" s="246"/>
      <c r="F15" s="246"/>
      <c r="G15" s="247"/>
      <c r="H15" s="58" t="s">
        <v>24</v>
      </c>
      <c r="I15" s="38">
        <v>11.02</v>
      </c>
      <c r="J15" s="38">
        <v>190</v>
      </c>
      <c r="K15" s="38">
        <v>4.9000000000000004</v>
      </c>
      <c r="L15" s="39">
        <v>0</v>
      </c>
      <c r="M15" s="39"/>
      <c r="N15" s="39">
        <v>32.5</v>
      </c>
      <c r="O15" s="39"/>
    </row>
    <row r="16" spans="1:24" ht="39.950000000000003" customHeight="1" thickBot="1">
      <c r="A16" s="68"/>
      <c r="B16" s="33" t="s">
        <v>28</v>
      </c>
      <c r="C16" s="33"/>
      <c r="D16" s="70" t="s">
        <v>99</v>
      </c>
      <c r="E16" s="70"/>
      <c r="F16" s="70"/>
      <c r="G16" s="70"/>
      <c r="H16" s="58" t="s">
        <v>31</v>
      </c>
      <c r="I16" s="38">
        <v>5.84</v>
      </c>
      <c r="J16" s="38">
        <v>132</v>
      </c>
      <c r="K16" s="38">
        <v>3.8</v>
      </c>
      <c r="L16" s="46">
        <v>1.5</v>
      </c>
      <c r="M16" s="46">
        <v>102</v>
      </c>
      <c r="N16" s="47">
        <v>25.4</v>
      </c>
      <c r="O16" s="115"/>
    </row>
    <row r="17" spans="1:15" ht="39.950000000000003" customHeight="1" thickBot="1">
      <c r="A17" s="76" t="s">
        <v>32</v>
      </c>
      <c r="B17" s="76" t="s">
        <v>33</v>
      </c>
      <c r="C17" s="183"/>
      <c r="D17" s="78" t="s">
        <v>78</v>
      </c>
      <c r="E17" s="78"/>
      <c r="F17" s="78"/>
      <c r="G17" s="78"/>
      <c r="H17" s="79" t="s">
        <v>77</v>
      </c>
      <c r="I17" s="80">
        <v>22.36</v>
      </c>
      <c r="J17" s="184">
        <v>53</v>
      </c>
      <c r="K17" s="80">
        <v>0.5</v>
      </c>
      <c r="L17" s="185">
        <v>0</v>
      </c>
      <c r="M17" s="186"/>
      <c r="N17" s="187">
        <v>13.1</v>
      </c>
      <c r="O17" s="18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1181.71</v>
      </c>
      <c r="K18" s="89">
        <f>SUM(K10:K17)</f>
        <v>54.199999999999996</v>
      </c>
      <c r="L18" s="90">
        <f>SUM(L10:M17)</f>
        <v>371.2</v>
      </c>
      <c r="M18" s="90"/>
      <c r="N18" s="90">
        <f>SUM(N10:O17)</f>
        <v>184.72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95"/>
      <c r="D20" s="96" t="s">
        <v>100</v>
      </c>
      <c r="E20" s="96"/>
      <c r="F20" s="96"/>
      <c r="G20" s="96"/>
      <c r="H20" s="97" t="s">
        <v>38</v>
      </c>
      <c r="I20" s="98">
        <v>9.24</v>
      </c>
      <c r="J20" s="98">
        <v>10.4</v>
      </c>
      <c r="K20" s="98">
        <v>0.8</v>
      </c>
      <c r="L20" s="248">
        <v>0</v>
      </c>
      <c r="M20" s="248">
        <f>SUM(L20)</f>
        <v>0</v>
      </c>
      <c r="N20" s="249">
        <v>1.8</v>
      </c>
      <c r="O20" s="250"/>
    </row>
    <row r="21" spans="1:15" ht="49.5" customHeight="1">
      <c r="A21" s="41"/>
      <c r="B21" s="229" t="s">
        <v>35</v>
      </c>
      <c r="C21" s="114" t="s">
        <v>101</v>
      </c>
      <c r="D21" s="251" t="s">
        <v>102</v>
      </c>
      <c r="E21" s="252"/>
      <c r="F21" s="252"/>
      <c r="G21" s="253"/>
      <c r="H21" s="58" t="s">
        <v>103</v>
      </c>
      <c r="I21" s="38">
        <v>6.33</v>
      </c>
      <c r="J21" s="38">
        <v>179.6</v>
      </c>
      <c r="K21" s="38">
        <v>8</v>
      </c>
      <c r="L21" s="46">
        <v>5</v>
      </c>
      <c r="M21" s="46">
        <f>SUM(L21)</f>
        <v>5</v>
      </c>
      <c r="N21" s="39">
        <v>21.8</v>
      </c>
      <c r="O21" s="39"/>
    </row>
    <row r="22" spans="1:15" ht="39.950000000000003" customHeight="1">
      <c r="A22" s="41"/>
      <c r="B22" s="33" t="s">
        <v>83</v>
      </c>
      <c r="C22" s="114" t="s">
        <v>104</v>
      </c>
      <c r="D22" s="245" t="s">
        <v>105</v>
      </c>
      <c r="E22" s="246"/>
      <c r="F22" s="246"/>
      <c r="G22" s="247"/>
      <c r="H22" s="58" t="s">
        <v>38</v>
      </c>
      <c r="I22" s="38">
        <v>42.68</v>
      </c>
      <c r="J22" s="38">
        <v>331.3</v>
      </c>
      <c r="K22" s="38">
        <v>9.1</v>
      </c>
      <c r="L22" s="46">
        <v>6.2</v>
      </c>
      <c r="M22" s="46">
        <f>SUM(L22)</f>
        <v>6.2</v>
      </c>
      <c r="N22" s="39">
        <v>9.6</v>
      </c>
      <c r="O22" s="39"/>
    </row>
    <row r="23" spans="1:15" ht="39.950000000000003" customHeight="1">
      <c r="A23" s="41" t="s">
        <v>42</v>
      </c>
      <c r="B23" s="112" t="s">
        <v>43</v>
      </c>
      <c r="C23" s="111" t="s">
        <v>106</v>
      </c>
      <c r="D23" s="35" t="s">
        <v>107</v>
      </c>
      <c r="E23" s="35"/>
      <c r="F23" s="35"/>
      <c r="G23" s="35"/>
      <c r="H23" s="36" t="s">
        <v>49</v>
      </c>
      <c r="I23" s="37">
        <v>12.24</v>
      </c>
      <c r="J23" s="37">
        <v>225.9</v>
      </c>
      <c r="K23" s="37">
        <v>2.6</v>
      </c>
      <c r="L23" s="109">
        <v>7.98</v>
      </c>
      <c r="M23" s="109"/>
      <c r="N23" s="109">
        <v>11.3</v>
      </c>
      <c r="O23" s="109"/>
    </row>
    <row r="24" spans="1:15" ht="39.950000000000003" customHeight="1">
      <c r="A24" s="41"/>
      <c r="B24" s="112" t="s">
        <v>108</v>
      </c>
      <c r="C24" s="254" t="s">
        <v>109</v>
      </c>
      <c r="D24" s="35" t="s">
        <v>110</v>
      </c>
      <c r="E24" s="35"/>
      <c r="F24" s="35"/>
      <c r="G24" s="35"/>
      <c r="H24" s="36" t="s">
        <v>24</v>
      </c>
      <c r="I24" s="37">
        <v>6.63</v>
      </c>
      <c r="J24" s="38">
        <v>106.8</v>
      </c>
      <c r="K24" s="38">
        <v>0.2</v>
      </c>
      <c r="L24" s="46">
        <v>0</v>
      </c>
      <c r="M24" s="46">
        <f>SUM(L24)</f>
        <v>0</v>
      </c>
      <c r="N24" s="39">
        <v>27.8</v>
      </c>
      <c r="O24" s="39"/>
    </row>
    <row r="25" spans="1:15" ht="39.950000000000003" customHeight="1">
      <c r="A25" s="41"/>
      <c r="B25" s="112" t="s">
        <v>87</v>
      </c>
      <c r="C25" s="255"/>
      <c r="D25" s="35" t="s">
        <v>53</v>
      </c>
      <c r="E25" s="35"/>
      <c r="F25" s="35"/>
      <c r="G25" s="35"/>
      <c r="H25" s="66" t="s">
        <v>111</v>
      </c>
      <c r="I25" s="67">
        <v>2.88</v>
      </c>
      <c r="J25" s="177">
        <v>72.400000000000006</v>
      </c>
      <c r="K25" s="177">
        <v>2.6</v>
      </c>
      <c r="L25" s="179">
        <v>0.5</v>
      </c>
      <c r="M25" s="179">
        <f>SUM(L25)</f>
        <v>0.5</v>
      </c>
      <c r="N25" s="180">
        <v>13.7</v>
      </c>
      <c r="O25" s="180"/>
    </row>
    <row r="26" spans="1:15" ht="39.950000000000003" customHeight="1">
      <c r="A26" s="116"/>
      <c r="B26" s="117"/>
      <c r="C26" s="117"/>
      <c r="D26" s="256"/>
      <c r="E26" s="256"/>
      <c r="F26" s="256"/>
      <c r="G26" s="256"/>
      <c r="H26" s="232"/>
      <c r="I26" s="233"/>
      <c r="J26" s="59"/>
      <c r="K26" s="59"/>
      <c r="L26" s="234"/>
      <c r="M26" s="234"/>
      <c r="N26" s="234"/>
      <c r="O26" s="235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79.999999999999986</v>
      </c>
      <c r="J27" s="127">
        <f>SUM(J20:J26)</f>
        <v>926.39999999999986</v>
      </c>
      <c r="K27" s="127">
        <f>SUM(K20:K26)</f>
        <v>23.3</v>
      </c>
      <c r="L27" s="128">
        <f>SUM(L20:M26)</f>
        <v>31.38</v>
      </c>
      <c r="M27" s="128"/>
      <c r="N27" s="128">
        <f>SUM(N20:O26)</f>
        <v>86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169.87</v>
      </c>
      <c r="J31" s="158">
        <f>J18+J27</f>
        <v>2108.1099999999997</v>
      </c>
      <c r="K31" s="158">
        <f>SUM(K18+K27)</f>
        <v>77.5</v>
      </c>
      <c r="L31" s="159">
        <f>L18+L27</f>
        <v>402.58</v>
      </c>
      <c r="M31" s="160"/>
      <c r="N31" s="161">
        <f>N18+N27</f>
        <v>270.72000000000003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9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5" zoomScale="75" zoomScaleNormal="75" zoomScaleSheetLayoutView="75" workbookViewId="0">
      <selection activeCell="J37" sqref="J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95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92" t="s">
        <v>6</v>
      </c>
      <c r="B9" s="193" t="s">
        <v>7</v>
      </c>
      <c r="C9" s="193" t="s">
        <v>8</v>
      </c>
      <c r="D9" s="194" t="s">
        <v>9</v>
      </c>
      <c r="E9" s="194"/>
      <c r="F9" s="194"/>
      <c r="G9" s="194"/>
      <c r="H9" s="193" t="s">
        <v>10</v>
      </c>
      <c r="I9" s="193" t="s">
        <v>11</v>
      </c>
      <c r="J9" s="193" t="s">
        <v>12</v>
      </c>
      <c r="K9" s="193" t="s">
        <v>13</v>
      </c>
      <c r="L9" s="194" t="s">
        <v>14</v>
      </c>
      <c r="M9" s="195"/>
      <c r="N9" s="26" t="s">
        <v>15</v>
      </c>
      <c r="O9" s="27"/>
    </row>
    <row r="10" spans="1:24" ht="20.25" hidden="1" customHeight="1" thickBot="1">
      <c r="A10" s="196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30"/>
      <c r="O10" s="31"/>
      <c r="P10" s="21"/>
    </row>
    <row r="11" spans="1:24" ht="39.950000000000003" customHeight="1">
      <c r="A11" s="32"/>
      <c r="B11" s="33" t="s">
        <v>16</v>
      </c>
      <c r="C11" s="33"/>
      <c r="D11" s="70" t="s">
        <v>17</v>
      </c>
      <c r="E11" s="70"/>
      <c r="F11" s="70"/>
      <c r="G11" s="70"/>
      <c r="H11" s="58" t="s">
        <v>112</v>
      </c>
      <c r="I11" s="38">
        <v>10.44</v>
      </c>
      <c r="J11" s="38">
        <v>29</v>
      </c>
      <c r="K11" s="38">
        <v>1.3</v>
      </c>
      <c r="L11" s="46">
        <v>0</v>
      </c>
      <c r="M11" s="46">
        <v>120</v>
      </c>
      <c r="N11" s="39">
        <v>2.6</v>
      </c>
      <c r="O11" s="39"/>
    </row>
    <row r="12" spans="1:24" ht="39.950000000000003" customHeight="1">
      <c r="A12" s="41"/>
      <c r="B12" s="33"/>
      <c r="C12" s="33"/>
      <c r="D12" s="201" t="s">
        <v>113</v>
      </c>
      <c r="E12" s="202"/>
      <c r="F12" s="202"/>
      <c r="G12" s="203"/>
      <c r="H12" s="58" t="s">
        <v>114</v>
      </c>
      <c r="I12" s="38">
        <v>8.84</v>
      </c>
      <c r="J12" s="38">
        <v>132</v>
      </c>
      <c r="K12" s="38">
        <v>3.8</v>
      </c>
      <c r="L12" s="46">
        <v>1.5</v>
      </c>
      <c r="M12" s="46">
        <v>102</v>
      </c>
      <c r="N12" s="47">
        <v>25.4</v>
      </c>
      <c r="O12" s="115"/>
    </row>
    <row r="13" spans="1:24" ht="51" customHeight="1">
      <c r="A13" s="41" t="s">
        <v>20</v>
      </c>
      <c r="B13" s="33"/>
      <c r="C13" s="114"/>
      <c r="D13" s="70" t="s">
        <v>97</v>
      </c>
      <c r="E13" s="70"/>
      <c r="F13" s="70"/>
      <c r="G13" s="70"/>
      <c r="H13" s="58" t="s">
        <v>31</v>
      </c>
      <c r="I13" s="38">
        <v>27</v>
      </c>
      <c r="J13" s="38">
        <v>262</v>
      </c>
      <c r="K13" s="38">
        <v>27.6</v>
      </c>
      <c r="L13" s="46">
        <v>16.899999999999999</v>
      </c>
      <c r="M13" s="46">
        <v>110</v>
      </c>
      <c r="N13" s="39">
        <v>0.3</v>
      </c>
      <c r="O13" s="39"/>
    </row>
    <row r="14" spans="1:24" ht="39.950000000000003" customHeight="1">
      <c r="A14" s="41"/>
      <c r="B14" s="33" t="s">
        <v>43</v>
      </c>
      <c r="C14" s="56" t="s">
        <v>47</v>
      </c>
      <c r="D14" s="240" t="s">
        <v>98</v>
      </c>
      <c r="E14" s="241"/>
      <c r="F14" s="241"/>
      <c r="G14" s="242"/>
      <c r="H14" s="58" t="s">
        <v>49</v>
      </c>
      <c r="I14" s="38">
        <v>10.06</v>
      </c>
      <c r="J14" s="243">
        <v>300.70999999999998</v>
      </c>
      <c r="K14" s="38">
        <v>10.6</v>
      </c>
      <c r="L14" s="244">
        <v>12.3</v>
      </c>
      <c r="M14" s="244"/>
      <c r="N14" s="39">
        <v>34.020000000000003</v>
      </c>
      <c r="O14" s="40"/>
    </row>
    <row r="15" spans="1:24" ht="39.950000000000003" customHeight="1">
      <c r="A15" s="61"/>
      <c r="B15" s="33" t="s">
        <v>74</v>
      </c>
      <c r="C15" s="114" t="s">
        <v>26</v>
      </c>
      <c r="D15" s="257" t="s">
        <v>75</v>
      </c>
      <c r="E15" s="258"/>
      <c r="F15" s="258"/>
      <c r="G15" s="259"/>
      <c r="H15" s="58" t="s">
        <v>24</v>
      </c>
      <c r="I15" s="38">
        <v>11.31</v>
      </c>
      <c r="J15" s="38">
        <v>190</v>
      </c>
      <c r="K15" s="38">
        <v>4.9000000000000004</v>
      </c>
      <c r="L15" s="39">
        <v>0</v>
      </c>
      <c r="M15" s="39"/>
      <c r="N15" s="39">
        <v>32.5</v>
      </c>
      <c r="O15" s="39"/>
    </row>
    <row r="16" spans="1:24" ht="39.950000000000003" customHeight="1" thickBot="1">
      <c r="A16" s="68"/>
      <c r="B16" s="207" t="s">
        <v>28</v>
      </c>
      <c r="C16" s="33"/>
      <c r="D16" s="70" t="s">
        <v>99</v>
      </c>
      <c r="E16" s="70"/>
      <c r="F16" s="70"/>
      <c r="G16" s="70"/>
      <c r="H16" s="58" t="s">
        <v>115</v>
      </c>
      <c r="I16" s="38">
        <v>2.35</v>
      </c>
      <c r="J16" s="38">
        <v>132</v>
      </c>
      <c r="K16" s="38">
        <v>3.8</v>
      </c>
      <c r="L16" s="46">
        <v>1.5</v>
      </c>
      <c r="M16" s="46">
        <v>102</v>
      </c>
      <c r="N16" s="47">
        <v>25.4</v>
      </c>
      <c r="O16" s="115"/>
    </row>
    <row r="17" spans="1:15" ht="39.950000000000003" customHeight="1" thickBot="1">
      <c r="A17" s="76" t="s">
        <v>32</v>
      </c>
      <c r="B17" s="76"/>
      <c r="C17" s="183"/>
      <c r="D17" s="78"/>
      <c r="E17" s="78"/>
      <c r="F17" s="78"/>
      <c r="G17" s="78"/>
      <c r="H17" s="79"/>
      <c r="I17" s="80"/>
      <c r="J17" s="184"/>
      <c r="K17" s="80"/>
      <c r="L17" s="185"/>
      <c r="M17" s="186"/>
      <c r="N17" s="187"/>
      <c r="O17" s="18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1045.71</v>
      </c>
      <c r="K18" s="89">
        <f>SUM(K10:K17)</f>
        <v>52</v>
      </c>
      <c r="L18" s="90">
        <f>SUM(L10:M17)</f>
        <v>466.2</v>
      </c>
      <c r="M18" s="90"/>
      <c r="N18" s="90">
        <f>SUM(N10:O17)</f>
        <v>120.22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95"/>
      <c r="D20" s="96" t="s">
        <v>100</v>
      </c>
      <c r="E20" s="96"/>
      <c r="F20" s="96"/>
      <c r="G20" s="96"/>
      <c r="H20" s="97" t="s">
        <v>38</v>
      </c>
      <c r="I20" s="98">
        <v>9.24</v>
      </c>
      <c r="J20" s="98">
        <v>10.4</v>
      </c>
      <c r="K20" s="98">
        <v>0.8</v>
      </c>
      <c r="L20" s="248">
        <v>0</v>
      </c>
      <c r="M20" s="248">
        <f>SUM(L20)</f>
        <v>0</v>
      </c>
      <c r="N20" s="249">
        <v>1.8</v>
      </c>
      <c r="O20" s="250"/>
    </row>
    <row r="21" spans="1:15" ht="49.5" customHeight="1">
      <c r="A21" s="41"/>
      <c r="B21" s="229" t="s">
        <v>35</v>
      </c>
      <c r="C21" s="114" t="s">
        <v>101</v>
      </c>
      <c r="D21" s="251" t="s">
        <v>102</v>
      </c>
      <c r="E21" s="252"/>
      <c r="F21" s="252"/>
      <c r="G21" s="253"/>
      <c r="H21" s="58" t="s">
        <v>103</v>
      </c>
      <c r="I21" s="38">
        <v>6.33</v>
      </c>
      <c r="J21" s="38">
        <v>179.6</v>
      </c>
      <c r="K21" s="38">
        <v>8</v>
      </c>
      <c r="L21" s="46">
        <v>5</v>
      </c>
      <c r="M21" s="46">
        <f>SUM(L21)</f>
        <v>5</v>
      </c>
      <c r="N21" s="39">
        <v>21.8</v>
      </c>
      <c r="O21" s="39"/>
    </row>
    <row r="22" spans="1:15" ht="39.950000000000003" customHeight="1">
      <c r="A22" s="41"/>
      <c r="B22" s="33" t="s">
        <v>83</v>
      </c>
      <c r="C22" s="114" t="s">
        <v>104</v>
      </c>
      <c r="D22" s="245" t="s">
        <v>105</v>
      </c>
      <c r="E22" s="246"/>
      <c r="F22" s="246"/>
      <c r="G22" s="247"/>
      <c r="H22" s="58" t="s">
        <v>38</v>
      </c>
      <c r="I22" s="38">
        <v>42.68</v>
      </c>
      <c r="J22" s="38">
        <v>331.3</v>
      </c>
      <c r="K22" s="38">
        <v>9.1</v>
      </c>
      <c r="L22" s="46">
        <v>6.2</v>
      </c>
      <c r="M22" s="46">
        <f>SUM(L22)</f>
        <v>6.2</v>
      </c>
      <c r="N22" s="39">
        <v>9.6</v>
      </c>
      <c r="O22" s="39"/>
    </row>
    <row r="23" spans="1:15" ht="39.950000000000003" customHeight="1">
      <c r="A23" s="41" t="s">
        <v>42</v>
      </c>
      <c r="B23" s="112" t="s">
        <v>43</v>
      </c>
      <c r="C23" s="111" t="s">
        <v>106</v>
      </c>
      <c r="D23" s="35" t="s">
        <v>107</v>
      </c>
      <c r="E23" s="35"/>
      <c r="F23" s="35"/>
      <c r="G23" s="35"/>
      <c r="H23" s="36" t="s">
        <v>49</v>
      </c>
      <c r="I23" s="37">
        <v>12.24</v>
      </c>
      <c r="J23" s="37">
        <v>225.9</v>
      </c>
      <c r="K23" s="37">
        <v>2.6</v>
      </c>
      <c r="L23" s="109">
        <v>7.98</v>
      </c>
      <c r="M23" s="109"/>
      <c r="N23" s="109">
        <v>11.3</v>
      </c>
      <c r="O23" s="109"/>
    </row>
    <row r="24" spans="1:15" ht="39.950000000000003" customHeight="1">
      <c r="A24" s="41"/>
      <c r="B24" s="112" t="s">
        <v>108</v>
      </c>
      <c r="C24" s="254" t="s">
        <v>109</v>
      </c>
      <c r="D24" s="35" t="s">
        <v>110</v>
      </c>
      <c r="E24" s="35"/>
      <c r="F24" s="35"/>
      <c r="G24" s="35"/>
      <c r="H24" s="36" t="s">
        <v>24</v>
      </c>
      <c r="I24" s="37">
        <v>6.63</v>
      </c>
      <c r="J24" s="38">
        <v>106.8</v>
      </c>
      <c r="K24" s="38">
        <v>0.2</v>
      </c>
      <c r="L24" s="46">
        <v>0</v>
      </c>
      <c r="M24" s="46">
        <f>SUM(L24)</f>
        <v>0</v>
      </c>
      <c r="N24" s="39">
        <v>27.8</v>
      </c>
      <c r="O24" s="39"/>
    </row>
    <row r="25" spans="1:15" ht="39.950000000000003" customHeight="1">
      <c r="A25" s="41"/>
      <c r="B25" s="112" t="s">
        <v>87</v>
      </c>
      <c r="C25" s="255"/>
      <c r="D25" s="35" t="s">
        <v>53</v>
      </c>
      <c r="E25" s="35"/>
      <c r="F25" s="35"/>
      <c r="G25" s="35"/>
      <c r="H25" s="66" t="s">
        <v>111</v>
      </c>
      <c r="I25" s="67">
        <v>2.88</v>
      </c>
      <c r="J25" s="177">
        <v>72.400000000000006</v>
      </c>
      <c r="K25" s="177">
        <v>2.6</v>
      </c>
      <c r="L25" s="179">
        <v>0.5</v>
      </c>
      <c r="M25" s="179">
        <f>SUM(L25)</f>
        <v>0.5</v>
      </c>
      <c r="N25" s="180">
        <v>13.7</v>
      </c>
      <c r="O25" s="180"/>
    </row>
    <row r="26" spans="1:15" ht="39.950000000000003" customHeight="1">
      <c r="A26" s="116"/>
      <c r="B26" s="117"/>
      <c r="C26" s="117"/>
      <c r="D26" s="256"/>
      <c r="E26" s="256"/>
      <c r="F26" s="256"/>
      <c r="G26" s="256"/>
      <c r="H26" s="232"/>
      <c r="I26" s="233"/>
      <c r="J26" s="59"/>
      <c r="K26" s="59"/>
      <c r="L26" s="234"/>
      <c r="M26" s="234"/>
      <c r="N26" s="234"/>
      <c r="O26" s="235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79.999999999999986</v>
      </c>
      <c r="J27" s="127">
        <f>SUM(J20:J26)</f>
        <v>926.39999999999986</v>
      </c>
      <c r="K27" s="127">
        <f>SUM(K20:K26)</f>
        <v>23.3</v>
      </c>
      <c r="L27" s="128">
        <f>SUM(L20:M26)</f>
        <v>31.38</v>
      </c>
      <c r="M27" s="128"/>
      <c r="N27" s="128">
        <f>SUM(N20:O26)</f>
        <v>86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150</v>
      </c>
      <c r="J31" s="158">
        <f>J18+J27</f>
        <v>1972.11</v>
      </c>
      <c r="K31" s="158">
        <f>SUM(K18+K27)</f>
        <v>75.3</v>
      </c>
      <c r="L31" s="159">
        <f>L18+L27</f>
        <v>497.58</v>
      </c>
      <c r="M31" s="160"/>
      <c r="N31" s="161">
        <f>N18+N27</f>
        <v>206.22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8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L23:M23"/>
    <mergeCell ref="N23:O23"/>
    <mergeCell ref="D18:G18"/>
    <mergeCell ref="L18:M18"/>
    <mergeCell ref="N18:O18"/>
    <mergeCell ref="A19:O19"/>
    <mergeCell ref="D20:G20"/>
    <mergeCell ref="N20:O20"/>
    <mergeCell ref="D15:G15"/>
    <mergeCell ref="L15:M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zoomScale="75" zoomScaleNormal="75" zoomScaleSheetLayoutView="75" workbookViewId="0">
      <selection activeCell="AI18" sqref="AI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116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92" t="s">
        <v>6</v>
      </c>
      <c r="B9" s="193" t="s">
        <v>7</v>
      </c>
      <c r="C9" s="193" t="s">
        <v>8</v>
      </c>
      <c r="D9" s="194" t="s">
        <v>9</v>
      </c>
      <c r="E9" s="194"/>
      <c r="F9" s="194"/>
      <c r="G9" s="194"/>
      <c r="H9" s="193" t="s">
        <v>10</v>
      </c>
      <c r="I9" s="193" t="s">
        <v>11</v>
      </c>
      <c r="J9" s="193" t="s">
        <v>12</v>
      </c>
      <c r="K9" s="193" t="s">
        <v>13</v>
      </c>
      <c r="L9" s="194" t="s">
        <v>14</v>
      </c>
      <c r="M9" s="195"/>
      <c r="N9" s="26" t="s">
        <v>15</v>
      </c>
      <c r="O9" s="27"/>
    </row>
    <row r="10" spans="1:24" ht="20.25" hidden="1" customHeight="1" thickBot="1">
      <c r="A10" s="196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30"/>
      <c r="O10" s="31"/>
      <c r="P10" s="21"/>
    </row>
    <row r="11" spans="1:24" ht="39.950000000000003" customHeight="1">
      <c r="A11" s="32"/>
      <c r="B11" s="33" t="s">
        <v>16</v>
      </c>
      <c r="C11" s="260"/>
      <c r="D11" s="70" t="s">
        <v>113</v>
      </c>
      <c r="E11" s="70"/>
      <c r="F11" s="70"/>
      <c r="G11" s="70"/>
      <c r="H11" s="238" t="s">
        <v>114</v>
      </c>
      <c r="I11" s="177">
        <v>7.82</v>
      </c>
      <c r="J11" s="67">
        <v>59</v>
      </c>
      <c r="K11" s="67">
        <v>12</v>
      </c>
      <c r="L11" s="261">
        <v>54</v>
      </c>
      <c r="M11" s="262">
        <v>102</v>
      </c>
      <c r="N11" s="54">
        <v>71</v>
      </c>
      <c r="O11" s="263"/>
    </row>
    <row r="12" spans="1:24" ht="39.950000000000003" customHeight="1">
      <c r="A12" s="41"/>
      <c r="B12" s="33" t="s">
        <v>21</v>
      </c>
      <c r="C12" s="114" t="s">
        <v>117</v>
      </c>
      <c r="D12" s="264" t="s">
        <v>118</v>
      </c>
      <c r="E12" s="265"/>
      <c r="F12" s="265"/>
      <c r="G12" s="266"/>
      <c r="H12" s="58" t="s">
        <v>119</v>
      </c>
      <c r="I12" s="177">
        <v>45.8</v>
      </c>
      <c r="J12" s="37">
        <v>462</v>
      </c>
      <c r="K12" s="37">
        <v>27.8</v>
      </c>
      <c r="L12" s="267">
        <v>20.85</v>
      </c>
      <c r="M12" s="268">
        <v>450</v>
      </c>
      <c r="N12" s="54">
        <v>40.049999999999997</v>
      </c>
      <c r="O12" s="269"/>
    </row>
    <row r="13" spans="1:24" ht="51" customHeight="1">
      <c r="A13" s="41" t="s">
        <v>20</v>
      </c>
      <c r="B13" s="33"/>
      <c r="C13" s="49"/>
      <c r="D13" s="70" t="s">
        <v>120</v>
      </c>
      <c r="E13" s="70"/>
      <c r="F13" s="70"/>
      <c r="G13" s="70"/>
      <c r="H13" s="58" t="s">
        <v>38</v>
      </c>
      <c r="I13" s="38">
        <v>25.22</v>
      </c>
      <c r="J13" s="67">
        <v>121</v>
      </c>
      <c r="K13" s="67">
        <v>25</v>
      </c>
      <c r="L13" s="54">
        <v>26</v>
      </c>
      <c r="M13" s="269"/>
      <c r="N13" s="270">
        <v>78</v>
      </c>
      <c r="O13" s="271"/>
    </row>
    <row r="14" spans="1:24" ht="39.950000000000003" customHeight="1">
      <c r="A14" s="41"/>
      <c r="B14" s="33" t="s">
        <v>74</v>
      </c>
      <c r="C14" s="114" t="s">
        <v>65</v>
      </c>
      <c r="D14" s="57" t="s">
        <v>66</v>
      </c>
      <c r="E14" s="57"/>
      <c r="F14" s="57"/>
      <c r="G14" s="57"/>
      <c r="H14" s="58" t="s">
        <v>24</v>
      </c>
      <c r="I14" s="177">
        <v>5.49</v>
      </c>
      <c r="J14" s="37">
        <v>60</v>
      </c>
      <c r="K14" s="37">
        <v>0</v>
      </c>
      <c r="L14" s="53">
        <v>0</v>
      </c>
      <c r="M14" s="53">
        <v>0</v>
      </c>
      <c r="N14" s="109">
        <v>15.7</v>
      </c>
      <c r="O14" s="110"/>
    </row>
    <row r="15" spans="1:24" ht="39.950000000000003" customHeight="1">
      <c r="A15" s="61"/>
      <c r="B15" s="182" t="s">
        <v>28</v>
      </c>
      <c r="C15" s="182"/>
      <c r="D15" s="237" t="s">
        <v>99</v>
      </c>
      <c r="E15" s="237"/>
      <c r="F15" s="237"/>
      <c r="G15" s="237"/>
      <c r="H15" s="238" t="s">
        <v>121</v>
      </c>
      <c r="I15" s="177">
        <v>5.54</v>
      </c>
      <c r="J15" s="177">
        <v>69</v>
      </c>
      <c r="K15" s="177">
        <v>12.3</v>
      </c>
      <c r="L15" s="179">
        <v>11.5</v>
      </c>
      <c r="M15" s="179">
        <v>104</v>
      </c>
      <c r="N15" s="180">
        <v>7.4</v>
      </c>
      <c r="O15" s="180"/>
    </row>
    <row r="16" spans="1:24" ht="39.950000000000003" customHeight="1" thickBot="1">
      <c r="A16" s="68"/>
      <c r="B16" s="33"/>
      <c r="C16" s="33"/>
      <c r="D16" s="70"/>
      <c r="E16" s="70"/>
      <c r="F16" s="70"/>
      <c r="G16" s="70"/>
      <c r="H16" s="58"/>
      <c r="I16" s="38"/>
      <c r="J16" s="38"/>
      <c r="K16" s="38"/>
      <c r="L16" s="46"/>
      <c r="M16" s="46"/>
      <c r="N16" s="47"/>
      <c r="O16" s="115"/>
    </row>
    <row r="17" spans="1:15" ht="39.950000000000003" customHeight="1" thickBot="1">
      <c r="A17" s="76" t="s">
        <v>32</v>
      </c>
      <c r="B17" s="76" t="s">
        <v>33</v>
      </c>
      <c r="C17" s="183"/>
      <c r="D17" s="78"/>
      <c r="E17" s="78"/>
      <c r="F17" s="78"/>
      <c r="G17" s="78"/>
      <c r="H17" s="79"/>
      <c r="I17" s="80"/>
      <c r="J17" s="184"/>
      <c r="K17" s="80"/>
      <c r="L17" s="185"/>
      <c r="M17" s="186"/>
      <c r="N17" s="187"/>
      <c r="O17" s="18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771</v>
      </c>
      <c r="K18" s="89">
        <f>SUM(K10:K17)</f>
        <v>77.099999999999994</v>
      </c>
      <c r="L18" s="90">
        <f>SUM(L10:M17)</f>
        <v>768.35</v>
      </c>
      <c r="M18" s="90"/>
      <c r="N18" s="90">
        <f>SUM(N10:O17)</f>
        <v>212.15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114"/>
      <c r="D20" s="57"/>
      <c r="E20" s="57"/>
      <c r="F20" s="57"/>
      <c r="G20" s="57"/>
      <c r="H20" s="58"/>
      <c r="I20" s="38"/>
      <c r="J20" s="99"/>
      <c r="K20" s="38"/>
      <c r="L20" s="100"/>
      <c r="M20" s="100"/>
      <c r="N20" s="272"/>
      <c r="O20" s="273"/>
    </row>
    <row r="21" spans="1:15" ht="49.5" customHeight="1">
      <c r="A21" s="41"/>
      <c r="B21" s="229" t="s">
        <v>35</v>
      </c>
      <c r="C21" s="274" t="s">
        <v>122</v>
      </c>
      <c r="D21" s="96" t="s">
        <v>123</v>
      </c>
      <c r="E21" s="96"/>
      <c r="F21" s="96"/>
      <c r="G21" s="96"/>
      <c r="H21" s="275" t="s">
        <v>103</v>
      </c>
      <c r="I21" s="276">
        <v>8.9700000000000006</v>
      </c>
      <c r="J21" s="98">
        <v>205.6</v>
      </c>
      <c r="K21" s="98">
        <v>8.4</v>
      </c>
      <c r="L21" s="249">
        <v>8.9</v>
      </c>
      <c r="M21" s="249"/>
      <c r="N21" s="249">
        <v>24.6</v>
      </c>
      <c r="O21" s="249"/>
    </row>
    <row r="22" spans="1:15" ht="39.950000000000003" customHeight="1">
      <c r="A22" s="41"/>
      <c r="B22" s="33" t="s">
        <v>83</v>
      </c>
      <c r="C22" s="111" t="s">
        <v>124</v>
      </c>
      <c r="D22" s="113" t="s">
        <v>125</v>
      </c>
      <c r="E22" s="113"/>
      <c r="F22" s="113"/>
      <c r="G22" s="113"/>
      <c r="H22" s="36" t="s">
        <v>126</v>
      </c>
      <c r="I22" s="37">
        <v>59.67</v>
      </c>
      <c r="J22" s="37">
        <v>409.7</v>
      </c>
      <c r="K22" s="37">
        <v>30.6</v>
      </c>
      <c r="L22" s="53">
        <v>20.7</v>
      </c>
      <c r="M22" s="53"/>
      <c r="N22" s="109">
        <v>25.3</v>
      </c>
      <c r="O22" s="109"/>
    </row>
    <row r="23" spans="1:15" ht="39.950000000000003" customHeight="1">
      <c r="A23" s="41" t="s">
        <v>42</v>
      </c>
      <c r="B23" s="112" t="s">
        <v>108</v>
      </c>
      <c r="C23" s="114" t="s">
        <v>51</v>
      </c>
      <c r="D23" s="70" t="s">
        <v>127</v>
      </c>
      <c r="E23" s="70"/>
      <c r="F23" s="70"/>
      <c r="G23" s="70"/>
      <c r="H23" s="58" t="s">
        <v>24</v>
      </c>
      <c r="I23" s="38">
        <v>8.8800000000000008</v>
      </c>
      <c r="J23" s="243">
        <v>60</v>
      </c>
      <c r="K23" s="38">
        <v>0</v>
      </c>
      <c r="L23" s="277">
        <v>0</v>
      </c>
      <c r="M23" s="277">
        <v>0</v>
      </c>
      <c r="N23" s="39">
        <v>15.7</v>
      </c>
      <c r="O23" s="39"/>
    </row>
    <row r="24" spans="1:15" ht="39.950000000000003" customHeight="1">
      <c r="A24" s="41"/>
      <c r="B24" s="112" t="s">
        <v>87</v>
      </c>
      <c r="C24" s="112"/>
      <c r="D24" s="70" t="s">
        <v>53</v>
      </c>
      <c r="E24" s="70"/>
      <c r="F24" s="70"/>
      <c r="G24" s="70"/>
      <c r="H24" s="58" t="s">
        <v>128</v>
      </c>
      <c r="I24" s="37">
        <v>2.48</v>
      </c>
      <c r="J24" s="38">
        <v>3.3</v>
      </c>
      <c r="K24" s="278">
        <v>0.99</v>
      </c>
      <c r="L24" s="279">
        <v>14.19</v>
      </c>
      <c r="M24" s="46"/>
      <c r="N24" s="280">
        <v>78.87</v>
      </c>
      <c r="O24" s="280"/>
    </row>
    <row r="25" spans="1:15" ht="39.950000000000003" customHeight="1">
      <c r="A25" s="41"/>
      <c r="B25" s="112"/>
      <c r="C25" s="112"/>
      <c r="D25" s="35"/>
      <c r="E25" s="35"/>
      <c r="F25" s="35"/>
      <c r="G25" s="35"/>
      <c r="H25" s="36"/>
      <c r="I25" s="37"/>
      <c r="J25" s="38"/>
      <c r="K25" s="38"/>
      <c r="L25" s="46"/>
      <c r="M25" s="46"/>
      <c r="N25" s="39"/>
      <c r="O25" s="39"/>
    </row>
    <row r="26" spans="1:15" ht="39.950000000000003" customHeight="1" thickBot="1">
      <c r="A26" s="281"/>
      <c r="B26" s="282"/>
      <c r="C26" s="282"/>
      <c r="D26" s="283"/>
      <c r="E26" s="283"/>
      <c r="F26" s="283"/>
      <c r="G26" s="283"/>
      <c r="H26" s="284"/>
      <c r="I26" s="285"/>
      <c r="J26" s="286"/>
      <c r="K26" s="286"/>
      <c r="L26" s="287"/>
      <c r="M26" s="287"/>
      <c r="N26" s="287"/>
      <c r="O26" s="288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80</v>
      </c>
      <c r="J27" s="127">
        <f>SUM(J20:J26)</f>
        <v>678.59999999999991</v>
      </c>
      <c r="K27" s="127">
        <f>SUM(K20:K26)</f>
        <v>39.99</v>
      </c>
      <c r="L27" s="128">
        <f>SUM(L20:M26)</f>
        <v>43.79</v>
      </c>
      <c r="M27" s="128"/>
      <c r="N27" s="128">
        <f>SUM(N20:O26)</f>
        <v>144.47000000000003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169.87</v>
      </c>
      <c r="J31" s="158">
        <f>J18+J27</f>
        <v>1449.6</v>
      </c>
      <c r="K31" s="158">
        <f>SUM(K18+K27)</f>
        <v>117.09</v>
      </c>
      <c r="L31" s="159">
        <f>L18+L27</f>
        <v>812.14</v>
      </c>
      <c r="M31" s="160"/>
      <c r="N31" s="161">
        <f>N18+N27</f>
        <v>356.62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7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5"/>
  <sheetViews>
    <sheetView view="pageBreakPreview" topLeftCell="A9" zoomScale="75" zoomScaleNormal="75" zoomScaleSheetLayoutView="75" workbookViewId="0">
      <selection activeCell="J37" sqref="J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116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192" t="s">
        <v>6</v>
      </c>
      <c r="B9" s="193" t="s">
        <v>7</v>
      </c>
      <c r="C9" s="193" t="s">
        <v>8</v>
      </c>
      <c r="D9" s="194" t="s">
        <v>9</v>
      </c>
      <c r="E9" s="194"/>
      <c r="F9" s="194"/>
      <c r="G9" s="194"/>
      <c r="H9" s="193" t="s">
        <v>10</v>
      </c>
      <c r="I9" s="193" t="s">
        <v>11</v>
      </c>
      <c r="J9" s="193" t="s">
        <v>12</v>
      </c>
      <c r="K9" s="193" t="s">
        <v>13</v>
      </c>
      <c r="L9" s="194" t="s">
        <v>14</v>
      </c>
      <c r="M9" s="195"/>
      <c r="N9" s="26" t="s">
        <v>15</v>
      </c>
      <c r="O9" s="27"/>
    </row>
    <row r="10" spans="1:24" ht="20.25" hidden="1" customHeight="1" thickBot="1">
      <c r="A10" s="196"/>
      <c r="B10" s="197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30"/>
      <c r="O10" s="31"/>
      <c r="P10" s="21"/>
    </row>
    <row r="11" spans="1:24" ht="39.950000000000003" customHeight="1" thickBot="1">
      <c r="A11" s="32"/>
      <c r="B11" s="33" t="s">
        <v>16</v>
      </c>
      <c r="C11" s="42" t="s">
        <v>129</v>
      </c>
      <c r="D11" s="289" t="s">
        <v>130</v>
      </c>
      <c r="E11" s="290"/>
      <c r="F11" s="290"/>
      <c r="G11" s="291"/>
      <c r="H11" s="58" t="s">
        <v>131</v>
      </c>
      <c r="I11" s="177">
        <v>15.62</v>
      </c>
      <c r="J11" s="37">
        <v>462</v>
      </c>
      <c r="K11" s="37">
        <v>27.8</v>
      </c>
      <c r="L11" s="267">
        <v>20.85</v>
      </c>
      <c r="M11" s="268">
        <v>126</v>
      </c>
      <c r="N11" s="54">
        <v>40.049999999999997</v>
      </c>
      <c r="O11" s="269"/>
    </row>
    <row r="12" spans="1:24" ht="39.950000000000003" customHeight="1">
      <c r="A12" s="41"/>
      <c r="B12" s="33" t="s">
        <v>21</v>
      </c>
      <c r="C12" s="114" t="s">
        <v>117</v>
      </c>
      <c r="D12" s="289" t="s">
        <v>118</v>
      </c>
      <c r="E12" s="290"/>
      <c r="F12" s="290"/>
      <c r="G12" s="291"/>
      <c r="H12" s="58" t="s">
        <v>132</v>
      </c>
      <c r="I12" s="177">
        <v>48.17</v>
      </c>
      <c r="J12" s="37">
        <v>462</v>
      </c>
      <c r="K12" s="37">
        <v>27.8</v>
      </c>
      <c r="L12" s="267">
        <v>20.85</v>
      </c>
      <c r="M12" s="268">
        <v>450</v>
      </c>
      <c r="N12" s="54">
        <v>40.049999999999997</v>
      </c>
      <c r="O12" s="269"/>
    </row>
    <row r="13" spans="1:24" ht="51" customHeight="1">
      <c r="A13" s="41" t="s">
        <v>20</v>
      </c>
      <c r="B13" s="33" t="s">
        <v>25</v>
      </c>
      <c r="C13" s="114" t="s">
        <v>65</v>
      </c>
      <c r="D13" s="57" t="s">
        <v>66</v>
      </c>
      <c r="E13" s="57"/>
      <c r="F13" s="57"/>
      <c r="G13" s="57"/>
      <c r="H13" s="58" t="s">
        <v>24</v>
      </c>
      <c r="I13" s="177">
        <v>6.21</v>
      </c>
      <c r="J13" s="37">
        <v>60</v>
      </c>
      <c r="K13" s="37">
        <v>0</v>
      </c>
      <c r="L13" s="53">
        <v>0</v>
      </c>
      <c r="M13" s="53">
        <v>0</v>
      </c>
      <c r="N13" s="109">
        <v>15.7</v>
      </c>
      <c r="O13" s="110"/>
    </row>
    <row r="14" spans="1:24" ht="39.950000000000003" customHeight="1">
      <c r="A14" s="41"/>
      <c r="B14" s="33"/>
      <c r="C14" s="33"/>
      <c r="D14" s="292"/>
      <c r="E14" s="292"/>
      <c r="F14" s="292"/>
      <c r="G14" s="292"/>
      <c r="H14" s="293"/>
      <c r="I14" s="177"/>
      <c r="J14" s="59"/>
      <c r="K14" s="38"/>
      <c r="L14" s="60"/>
      <c r="M14" s="60"/>
      <c r="N14" s="47"/>
      <c r="O14" s="115"/>
    </row>
    <row r="15" spans="1:24" ht="39.950000000000003" customHeight="1">
      <c r="A15" s="61"/>
      <c r="B15" s="182"/>
      <c r="C15" s="182"/>
      <c r="D15" s="237"/>
      <c r="E15" s="237"/>
      <c r="F15" s="237"/>
      <c r="G15" s="237"/>
      <c r="H15" s="238"/>
      <c r="I15" s="177"/>
      <c r="J15" s="177"/>
      <c r="K15" s="177"/>
      <c r="L15" s="179"/>
      <c r="M15" s="179"/>
      <c r="N15" s="180"/>
      <c r="O15" s="180"/>
    </row>
    <row r="16" spans="1:24" ht="39.950000000000003" customHeight="1" thickBot="1">
      <c r="A16" s="68"/>
      <c r="B16" s="33"/>
      <c r="C16" s="33"/>
      <c r="D16" s="70"/>
      <c r="E16" s="70"/>
      <c r="F16" s="70"/>
      <c r="G16" s="70"/>
      <c r="H16" s="58"/>
      <c r="I16" s="38"/>
      <c r="J16" s="38"/>
      <c r="K16" s="38"/>
      <c r="L16" s="46"/>
      <c r="M16" s="46"/>
      <c r="N16" s="47"/>
      <c r="O16" s="115"/>
    </row>
    <row r="17" spans="1:15" ht="39.950000000000003" customHeight="1" thickBot="1">
      <c r="A17" s="76" t="s">
        <v>32</v>
      </c>
      <c r="B17" s="76" t="s">
        <v>33</v>
      </c>
      <c r="C17" s="183"/>
      <c r="D17" s="78"/>
      <c r="E17" s="78"/>
      <c r="F17" s="78"/>
      <c r="G17" s="78"/>
      <c r="H17" s="79"/>
      <c r="I17" s="80"/>
      <c r="J17" s="184"/>
      <c r="K17" s="80"/>
      <c r="L17" s="185"/>
      <c r="M17" s="186"/>
      <c r="N17" s="187"/>
      <c r="O17" s="188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70</v>
      </c>
      <c r="J18" s="89">
        <f>SUM(J11:J17)</f>
        <v>984</v>
      </c>
      <c r="K18" s="89">
        <f>SUM(K10:K17)</f>
        <v>55.6</v>
      </c>
      <c r="L18" s="90">
        <f>SUM(L10:M17)</f>
        <v>617.70000000000005</v>
      </c>
      <c r="M18" s="90"/>
      <c r="N18" s="90">
        <f>SUM(N10:O17)</f>
        <v>95.8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114"/>
      <c r="D20" s="57"/>
      <c r="E20" s="57"/>
      <c r="F20" s="57"/>
      <c r="G20" s="57"/>
      <c r="H20" s="58"/>
      <c r="I20" s="38"/>
      <c r="J20" s="99"/>
      <c r="K20" s="38"/>
      <c r="L20" s="100"/>
      <c r="M20" s="100"/>
      <c r="N20" s="272"/>
      <c r="O20" s="273"/>
    </row>
    <row r="21" spans="1:15" ht="49.5" customHeight="1">
      <c r="A21" s="41"/>
      <c r="B21" s="229" t="s">
        <v>35</v>
      </c>
      <c r="C21" s="274" t="s">
        <v>122</v>
      </c>
      <c r="D21" s="96" t="s">
        <v>123</v>
      </c>
      <c r="E21" s="96"/>
      <c r="F21" s="96"/>
      <c r="G21" s="96"/>
      <c r="H21" s="275" t="s">
        <v>103</v>
      </c>
      <c r="I21" s="276">
        <v>8.9700000000000006</v>
      </c>
      <c r="J21" s="98">
        <v>205.6</v>
      </c>
      <c r="K21" s="98">
        <v>8.4</v>
      </c>
      <c r="L21" s="249">
        <v>8.9</v>
      </c>
      <c r="M21" s="249"/>
      <c r="N21" s="249">
        <v>24.6</v>
      </c>
      <c r="O21" s="249"/>
    </row>
    <row r="22" spans="1:15" ht="39.950000000000003" customHeight="1">
      <c r="A22" s="41"/>
      <c r="B22" s="33" t="s">
        <v>83</v>
      </c>
      <c r="C22" s="111" t="s">
        <v>124</v>
      </c>
      <c r="D22" s="113" t="s">
        <v>125</v>
      </c>
      <c r="E22" s="113"/>
      <c r="F22" s="113"/>
      <c r="G22" s="113"/>
      <c r="H22" s="36" t="s">
        <v>126</v>
      </c>
      <c r="I22" s="37">
        <v>59.67</v>
      </c>
      <c r="J22" s="37">
        <v>409.7</v>
      </c>
      <c r="K22" s="37">
        <v>30.6</v>
      </c>
      <c r="L22" s="53">
        <v>20.7</v>
      </c>
      <c r="M22" s="53"/>
      <c r="N22" s="109">
        <v>25.3</v>
      </c>
      <c r="O22" s="109"/>
    </row>
    <row r="23" spans="1:15" ht="39.950000000000003" customHeight="1">
      <c r="A23" s="41" t="s">
        <v>42</v>
      </c>
      <c r="B23" s="112" t="s">
        <v>108</v>
      </c>
      <c r="C23" s="114" t="s">
        <v>51</v>
      </c>
      <c r="D23" s="70" t="s">
        <v>127</v>
      </c>
      <c r="E23" s="70"/>
      <c r="F23" s="70"/>
      <c r="G23" s="70"/>
      <c r="H23" s="58" t="s">
        <v>24</v>
      </c>
      <c r="I23" s="38">
        <v>8.8800000000000008</v>
      </c>
      <c r="J23" s="37">
        <v>105</v>
      </c>
      <c r="K23" s="37">
        <v>0</v>
      </c>
      <c r="L23" s="53">
        <v>0</v>
      </c>
      <c r="M23" s="53"/>
      <c r="N23" s="109">
        <v>27.1</v>
      </c>
      <c r="O23" s="109"/>
    </row>
    <row r="24" spans="1:15" ht="39.950000000000003" customHeight="1">
      <c r="A24" s="41"/>
      <c r="B24" s="112" t="s">
        <v>87</v>
      </c>
      <c r="C24" s="112"/>
      <c r="D24" s="70" t="s">
        <v>53</v>
      </c>
      <c r="E24" s="70"/>
      <c r="F24" s="70"/>
      <c r="G24" s="70"/>
      <c r="H24" s="58" t="s">
        <v>128</v>
      </c>
      <c r="I24" s="37">
        <v>2.48</v>
      </c>
      <c r="J24" s="38">
        <v>3.3</v>
      </c>
      <c r="K24" s="278">
        <v>0.99</v>
      </c>
      <c r="L24" s="279">
        <v>14.19</v>
      </c>
      <c r="M24" s="46"/>
      <c r="N24" s="280">
        <v>78.87</v>
      </c>
      <c r="O24" s="280"/>
    </row>
    <row r="25" spans="1:15" ht="39.950000000000003" customHeight="1">
      <c r="A25" s="41"/>
      <c r="B25" s="112"/>
      <c r="C25" s="112"/>
      <c r="D25" s="35"/>
      <c r="E25" s="35"/>
      <c r="F25" s="35"/>
      <c r="G25" s="35"/>
      <c r="H25" s="66"/>
      <c r="I25" s="67"/>
      <c r="J25" s="177"/>
      <c r="K25" s="177"/>
      <c r="L25" s="179"/>
      <c r="M25" s="179"/>
      <c r="N25" s="180"/>
      <c r="O25" s="180"/>
    </row>
    <row r="26" spans="1:15" ht="39.950000000000003" customHeight="1">
      <c r="A26" s="116"/>
      <c r="B26" s="117"/>
      <c r="C26" s="117"/>
      <c r="D26" s="256"/>
      <c r="E26" s="256"/>
      <c r="F26" s="256"/>
      <c r="G26" s="256"/>
      <c r="H26" s="232"/>
      <c r="I26" s="233"/>
      <c r="J26" s="59"/>
      <c r="K26" s="59"/>
      <c r="L26" s="234"/>
      <c r="M26" s="234"/>
      <c r="N26" s="234"/>
      <c r="O26" s="235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80</v>
      </c>
      <c r="J27" s="127">
        <f>SUM(J20:J26)</f>
        <v>723.59999999999991</v>
      </c>
      <c r="K27" s="127">
        <f>SUM(K20:K26)</f>
        <v>39.99</v>
      </c>
      <c r="L27" s="128">
        <f>SUM(L20:M26)</f>
        <v>43.79</v>
      </c>
      <c r="M27" s="128"/>
      <c r="N27" s="128">
        <f>SUM(N20:O26)</f>
        <v>155.87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150</v>
      </c>
      <c r="J31" s="158">
        <f>J18+J27</f>
        <v>1707.6</v>
      </c>
      <c r="K31" s="158">
        <f>SUM(K18+K27)</f>
        <v>95.59</v>
      </c>
      <c r="L31" s="159">
        <f>L18+L27</f>
        <v>661.49</v>
      </c>
      <c r="M31" s="160"/>
      <c r="N31" s="161">
        <f>N18+N27</f>
        <v>251.67000000000002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6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L21:M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topLeftCell="A5" zoomScale="75" zoomScaleNormal="75" zoomScaleSheetLayoutView="75" workbookViewId="0">
      <selection activeCell="J17" sqref="J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8" customFormat="1" ht="120.75" customHeight="1" thickBot="1">
      <c r="A2" s="1" t="s">
        <v>1</v>
      </c>
      <c r="B2" s="2"/>
      <c r="C2" s="3"/>
      <c r="D2" s="2" t="s">
        <v>2</v>
      </c>
      <c r="E2" s="4"/>
      <c r="F2" s="4"/>
      <c r="G2" s="4"/>
      <c r="H2" s="4"/>
      <c r="I2" s="4"/>
      <c r="J2" s="4"/>
      <c r="K2" s="5"/>
      <c r="L2" s="6" t="s">
        <v>3</v>
      </c>
      <c r="M2" s="7" t="s">
        <v>133</v>
      </c>
      <c r="N2" s="4"/>
      <c r="O2" s="5"/>
      <c r="S2" s="9"/>
      <c r="T2" s="10"/>
      <c r="U2" s="10"/>
      <c r="V2" s="10"/>
      <c r="W2" s="10"/>
      <c r="X2" s="10"/>
    </row>
    <row r="3" spans="1:24" ht="22.5" hidden="1" customHeight="1">
      <c r="A3" s="11"/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3"/>
      <c r="T3" s="10"/>
      <c r="U3" s="10"/>
      <c r="V3" s="10"/>
      <c r="W3" s="10"/>
      <c r="X3" s="10"/>
    </row>
    <row r="4" spans="1:24" ht="15.75" hidden="1" customHeight="1">
      <c r="A4" s="1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T4" s="10"/>
      <c r="U4" s="10"/>
      <c r="V4" s="10"/>
      <c r="W4" s="10"/>
      <c r="X4" s="10"/>
    </row>
    <row r="5" spans="1:24" ht="63.75" customHeight="1" thickBot="1">
      <c r="A5" s="1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T5" s="10"/>
      <c r="U5" s="10"/>
      <c r="V5" s="10"/>
      <c r="W5" s="10"/>
      <c r="X5" s="10"/>
    </row>
    <row r="6" spans="1:24" ht="16.5" hidden="1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24" ht="18.75" hidden="1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4" s="21" customFormat="1" ht="10.5" hidden="1" customHeight="1" thickBot="1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3"/>
      <c r="P8"/>
    </row>
    <row r="9" spans="1:24" s="21" customFormat="1" ht="32.25" customHeight="1" thickBot="1">
      <c r="A9" s="22" t="s">
        <v>6</v>
      </c>
      <c r="B9" s="23" t="s">
        <v>7</v>
      </c>
      <c r="C9" s="23" t="s">
        <v>8</v>
      </c>
      <c r="D9" s="24" t="s">
        <v>9</v>
      </c>
      <c r="E9" s="24"/>
      <c r="F9" s="24"/>
      <c r="G9" s="24"/>
      <c r="H9" s="23" t="s">
        <v>10</v>
      </c>
      <c r="I9" s="23" t="s">
        <v>11</v>
      </c>
      <c r="J9" s="23" t="s">
        <v>12</v>
      </c>
      <c r="K9" s="23" t="s">
        <v>13</v>
      </c>
      <c r="L9" s="24" t="s">
        <v>14</v>
      </c>
      <c r="M9" s="25"/>
      <c r="N9" s="26" t="s">
        <v>15</v>
      </c>
      <c r="O9" s="27"/>
    </row>
    <row r="10" spans="1:24" ht="20.25" hidden="1" customHeight="1" thickBot="1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1"/>
    </row>
    <row r="11" spans="1:24" ht="39.950000000000003" customHeight="1">
      <c r="A11" s="32"/>
      <c r="B11" s="33" t="s">
        <v>16</v>
      </c>
      <c r="C11" s="33"/>
      <c r="D11" s="199" t="s">
        <v>113</v>
      </c>
      <c r="E11" s="199"/>
      <c r="F11" s="199"/>
      <c r="G11" s="199"/>
      <c r="H11" s="36" t="s">
        <v>134</v>
      </c>
      <c r="I11" s="37">
        <v>12.7</v>
      </c>
      <c r="J11" s="38">
        <v>112.3</v>
      </c>
      <c r="K11" s="38">
        <v>21.6</v>
      </c>
      <c r="L11" s="39">
        <v>54.2</v>
      </c>
      <c r="M11" s="39"/>
      <c r="N11" s="39">
        <v>12.3</v>
      </c>
      <c r="O11" s="40"/>
    </row>
    <row r="12" spans="1:24" ht="39.950000000000003" customHeight="1">
      <c r="A12" s="41"/>
      <c r="B12" s="33"/>
      <c r="C12" s="33"/>
      <c r="D12" s="43" t="s">
        <v>17</v>
      </c>
      <c r="E12" s="44"/>
      <c r="F12" s="44"/>
      <c r="G12" s="45"/>
      <c r="H12" s="36" t="s">
        <v>114</v>
      </c>
      <c r="I12" s="37">
        <v>10.66</v>
      </c>
      <c r="J12" s="38">
        <v>102.8</v>
      </c>
      <c r="K12" s="38">
        <v>45.6</v>
      </c>
      <c r="L12" s="46">
        <v>12.4</v>
      </c>
      <c r="M12" s="46">
        <v>120</v>
      </c>
      <c r="N12" s="47">
        <v>1</v>
      </c>
      <c r="O12" s="48"/>
    </row>
    <row r="13" spans="1:24" ht="51" customHeight="1">
      <c r="A13" s="41" t="s">
        <v>20</v>
      </c>
      <c r="B13" s="33" t="s">
        <v>21</v>
      </c>
      <c r="C13" s="294" t="s">
        <v>135</v>
      </c>
      <c r="D13" s="43" t="s">
        <v>136</v>
      </c>
      <c r="E13" s="44"/>
      <c r="F13" s="44"/>
      <c r="G13" s="45"/>
      <c r="H13" s="36" t="s">
        <v>137</v>
      </c>
      <c r="I13" s="37">
        <v>24.59</v>
      </c>
      <c r="J13" s="37">
        <v>397.8</v>
      </c>
      <c r="K13" s="37">
        <v>4.13</v>
      </c>
      <c r="L13" s="53">
        <v>6.2</v>
      </c>
      <c r="M13" s="53">
        <v>321</v>
      </c>
      <c r="N13" s="54">
        <v>32.9</v>
      </c>
      <c r="O13" s="55"/>
    </row>
    <row r="14" spans="1:24" ht="39.950000000000003" customHeight="1">
      <c r="A14" s="41"/>
      <c r="B14" s="33" t="s">
        <v>25</v>
      </c>
      <c r="C14" s="111" t="s">
        <v>26</v>
      </c>
      <c r="D14" s="295" t="s">
        <v>75</v>
      </c>
      <c r="E14" s="118"/>
      <c r="F14" s="118"/>
      <c r="G14" s="119"/>
      <c r="H14" s="36" t="s">
        <v>24</v>
      </c>
      <c r="I14" s="37">
        <v>11.02</v>
      </c>
      <c r="J14" s="37">
        <v>134</v>
      </c>
      <c r="K14" s="37">
        <v>2.8</v>
      </c>
      <c r="L14" s="53">
        <v>3.2</v>
      </c>
      <c r="M14" s="53">
        <v>0</v>
      </c>
      <c r="N14" s="54">
        <v>24.7</v>
      </c>
      <c r="O14" s="55"/>
    </row>
    <row r="15" spans="1:24" ht="39.950000000000003" customHeight="1">
      <c r="A15" s="61"/>
      <c r="B15" s="33" t="s">
        <v>28</v>
      </c>
      <c r="C15" s="112"/>
      <c r="D15" s="35" t="s">
        <v>99</v>
      </c>
      <c r="E15" s="35"/>
      <c r="F15" s="35"/>
      <c r="G15" s="35"/>
      <c r="H15" s="36" t="s">
        <v>138</v>
      </c>
      <c r="I15" s="37">
        <v>2.87</v>
      </c>
      <c r="J15" s="37">
        <v>78.3</v>
      </c>
      <c r="K15" s="37">
        <v>45.6</v>
      </c>
      <c r="L15" s="53">
        <v>12.3</v>
      </c>
      <c r="M15" s="53">
        <v>102</v>
      </c>
      <c r="N15" s="109">
        <v>78.900000000000006</v>
      </c>
      <c r="O15" s="109"/>
    </row>
    <row r="16" spans="1:24" ht="39.950000000000003" customHeight="1" thickBot="1">
      <c r="A16" s="68"/>
      <c r="B16" s="69"/>
      <c r="C16" s="296"/>
      <c r="D16" s="297"/>
      <c r="E16" s="297"/>
      <c r="F16" s="297"/>
      <c r="G16" s="297"/>
      <c r="H16" s="298"/>
      <c r="I16" s="213"/>
      <c r="J16" s="73"/>
      <c r="K16" s="73"/>
      <c r="L16" s="299"/>
      <c r="M16" s="299"/>
      <c r="N16" s="300"/>
      <c r="O16" s="301"/>
    </row>
    <row r="17" spans="1:15" ht="39.950000000000003" customHeight="1" thickBot="1">
      <c r="A17" s="76" t="s">
        <v>32</v>
      </c>
      <c r="B17" s="76" t="s">
        <v>33</v>
      </c>
      <c r="C17" s="77"/>
      <c r="D17" s="78" t="s">
        <v>78</v>
      </c>
      <c r="E17" s="78"/>
      <c r="F17" s="78"/>
      <c r="G17" s="78"/>
      <c r="H17" s="79" t="s">
        <v>77</v>
      </c>
      <c r="I17" s="80">
        <v>28.03</v>
      </c>
      <c r="J17" s="81">
        <v>74.400000000000006</v>
      </c>
      <c r="K17" s="81">
        <v>1.8</v>
      </c>
      <c r="L17" s="82">
        <v>0</v>
      </c>
      <c r="M17" s="82">
        <v>0</v>
      </c>
      <c r="N17" s="83">
        <v>16.8</v>
      </c>
      <c r="O17" s="84"/>
    </row>
    <row r="18" spans="1:15" ht="39.950000000000003" customHeight="1" thickBot="1">
      <c r="A18" s="85"/>
      <c r="B18" s="86"/>
      <c r="C18" s="86"/>
      <c r="D18" s="87" t="s">
        <v>34</v>
      </c>
      <c r="E18" s="87"/>
      <c r="F18" s="87"/>
      <c r="G18" s="87"/>
      <c r="H18" s="88"/>
      <c r="I18" s="89">
        <f>SUM(I11:I17)</f>
        <v>89.87</v>
      </c>
      <c r="J18" s="89">
        <f>SUM(J11:J17)</f>
        <v>899.59999999999991</v>
      </c>
      <c r="K18" s="89">
        <f>SUM(K10:K17)</f>
        <v>121.52999999999999</v>
      </c>
      <c r="L18" s="90">
        <f>SUM(L10:M17)</f>
        <v>631.29999999999995</v>
      </c>
      <c r="M18" s="90"/>
      <c r="N18" s="90">
        <f>SUM(N10:O17)</f>
        <v>166.60000000000002</v>
      </c>
      <c r="O18" s="91"/>
    </row>
    <row r="19" spans="1:15" ht="29.25" hidden="1" customHeight="1" thickBo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39.950000000000003" customHeight="1">
      <c r="A20" s="32"/>
      <c r="B20" s="95" t="s">
        <v>16</v>
      </c>
      <c r="C20" s="56"/>
      <c r="D20" s="96" t="s">
        <v>139</v>
      </c>
      <c r="E20" s="96"/>
      <c r="F20" s="96"/>
      <c r="G20" s="96"/>
      <c r="H20" s="97" t="s">
        <v>131</v>
      </c>
      <c r="I20" s="98">
        <v>4.8</v>
      </c>
      <c r="J20" s="99">
        <v>69</v>
      </c>
      <c r="K20" s="98">
        <v>1</v>
      </c>
      <c r="L20" s="100"/>
      <c r="M20" s="100">
        <v>0</v>
      </c>
      <c r="N20" s="101">
        <v>21</v>
      </c>
      <c r="O20" s="302"/>
    </row>
    <row r="21" spans="1:15" ht="49.5" customHeight="1">
      <c r="A21" s="41"/>
      <c r="B21" s="229" t="s">
        <v>35</v>
      </c>
      <c r="C21" s="274" t="s">
        <v>140</v>
      </c>
      <c r="D21" s="96" t="s">
        <v>141</v>
      </c>
      <c r="E21" s="96"/>
      <c r="F21" s="96"/>
      <c r="G21" s="96"/>
      <c r="H21" s="97" t="s">
        <v>142</v>
      </c>
      <c r="I21" s="98">
        <v>18.53</v>
      </c>
      <c r="J21" s="98">
        <v>179.6</v>
      </c>
      <c r="K21" s="98">
        <v>8</v>
      </c>
      <c r="L21" s="248">
        <v>5</v>
      </c>
      <c r="M21" s="248">
        <v>258</v>
      </c>
      <c r="N21" s="249">
        <v>21.8</v>
      </c>
      <c r="O21" s="250"/>
    </row>
    <row r="22" spans="1:15" ht="51.75" customHeight="1">
      <c r="A22" s="41"/>
      <c r="B22" s="33" t="s">
        <v>83</v>
      </c>
      <c r="C22" s="111" t="s">
        <v>143</v>
      </c>
      <c r="D22" s="113" t="s">
        <v>144</v>
      </c>
      <c r="E22" s="113"/>
      <c r="F22" s="113"/>
      <c r="G22" s="113"/>
      <c r="H22" s="36" t="s">
        <v>145</v>
      </c>
      <c r="I22" s="37">
        <v>28.14</v>
      </c>
      <c r="J22" s="37">
        <v>242.65</v>
      </c>
      <c r="K22" s="37">
        <v>19.3</v>
      </c>
      <c r="L22" s="53">
        <v>15.3</v>
      </c>
      <c r="M22" s="53">
        <v>410</v>
      </c>
      <c r="N22" s="109">
        <v>18</v>
      </c>
      <c r="O22" s="110"/>
    </row>
    <row r="23" spans="1:15" ht="39.950000000000003" customHeight="1">
      <c r="A23" s="41" t="s">
        <v>42</v>
      </c>
      <c r="B23" s="112" t="s">
        <v>43</v>
      </c>
      <c r="C23" s="111" t="s">
        <v>146</v>
      </c>
      <c r="D23" s="35" t="s">
        <v>147</v>
      </c>
      <c r="E23" s="35"/>
      <c r="F23" s="35"/>
      <c r="G23" s="35"/>
      <c r="H23" s="36" t="s">
        <v>49</v>
      </c>
      <c r="I23" s="37">
        <v>15.81</v>
      </c>
      <c r="J23" s="37">
        <v>352.6</v>
      </c>
      <c r="K23" s="37">
        <v>2.9</v>
      </c>
      <c r="L23" s="53">
        <v>3.9</v>
      </c>
      <c r="M23" s="53">
        <v>128</v>
      </c>
      <c r="N23" s="109">
        <v>27.9</v>
      </c>
      <c r="O23" s="110"/>
    </row>
    <row r="24" spans="1:15" ht="39.950000000000003" customHeight="1">
      <c r="A24" s="41"/>
      <c r="B24" s="112" t="s">
        <v>108</v>
      </c>
      <c r="C24" s="114" t="s">
        <v>148</v>
      </c>
      <c r="D24" s="57" t="s">
        <v>149</v>
      </c>
      <c r="E24" s="57"/>
      <c r="F24" s="57"/>
      <c r="G24" s="57"/>
      <c r="H24" s="58" t="s">
        <v>24</v>
      </c>
      <c r="I24" s="38">
        <v>8.8800000000000008</v>
      </c>
      <c r="J24" s="37">
        <v>82.9</v>
      </c>
      <c r="K24" s="37">
        <v>0.1</v>
      </c>
      <c r="L24" s="53">
        <v>0</v>
      </c>
      <c r="M24" s="53">
        <v>0</v>
      </c>
      <c r="N24" s="54">
        <v>21.7</v>
      </c>
      <c r="O24" s="55"/>
    </row>
    <row r="25" spans="1:15" ht="39.950000000000003" customHeight="1">
      <c r="A25" s="41"/>
      <c r="B25" s="112" t="s">
        <v>87</v>
      </c>
      <c r="C25" s="303"/>
      <c r="D25" s="70" t="s">
        <v>150</v>
      </c>
      <c r="E25" s="70"/>
      <c r="F25" s="70"/>
      <c r="G25" s="70"/>
      <c r="H25" s="58" t="s">
        <v>151</v>
      </c>
      <c r="I25" s="38">
        <v>3.84</v>
      </c>
      <c r="J25" s="38">
        <v>72.400000000000006</v>
      </c>
      <c r="K25" s="38">
        <v>2.6</v>
      </c>
      <c r="L25" s="46">
        <v>0.5</v>
      </c>
      <c r="M25" s="46">
        <v>102</v>
      </c>
      <c r="N25" s="47">
        <v>13.7</v>
      </c>
      <c r="O25" s="48"/>
    </row>
    <row r="26" spans="1:15" ht="39.950000000000003" customHeight="1">
      <c r="A26" s="116"/>
      <c r="B26" s="117"/>
      <c r="C26" s="33"/>
      <c r="D26" s="231"/>
      <c r="E26" s="231"/>
      <c r="F26" s="231"/>
      <c r="G26" s="231"/>
      <c r="H26" s="232"/>
      <c r="I26" s="233"/>
      <c r="J26" s="59"/>
      <c r="K26" s="59"/>
      <c r="L26" s="234"/>
      <c r="M26" s="234"/>
      <c r="N26" s="234"/>
      <c r="O26" s="235"/>
    </row>
    <row r="27" spans="1:15" ht="37.5" customHeight="1" thickBot="1">
      <c r="A27" s="123"/>
      <c r="B27" s="124"/>
      <c r="C27" s="124"/>
      <c r="D27" s="125" t="s">
        <v>34</v>
      </c>
      <c r="E27" s="125"/>
      <c r="F27" s="125"/>
      <c r="G27" s="125"/>
      <c r="H27" s="126"/>
      <c r="I27" s="127">
        <f>SUM(I20:I26)</f>
        <v>80</v>
      </c>
      <c r="J27" s="127">
        <f>SUM(J20:J26)</f>
        <v>999.15</v>
      </c>
      <c r="K27" s="127">
        <f>SUM(K20:K26)</f>
        <v>33.9</v>
      </c>
      <c r="L27" s="128">
        <f>SUM(L20:M26)</f>
        <v>922.69999999999993</v>
      </c>
      <c r="M27" s="128"/>
      <c r="N27" s="128">
        <f>SUM(N20:O26)</f>
        <v>124.1</v>
      </c>
      <c r="O27" s="129"/>
    </row>
    <row r="28" spans="1:15" ht="39.75" hidden="1" customHeight="1" thickBot="1">
      <c r="A28" s="130"/>
      <c r="B28" s="131"/>
      <c r="C28" s="131"/>
      <c r="D28" s="131"/>
      <c r="E28" s="131"/>
      <c r="F28" s="131"/>
      <c r="G28" s="131"/>
      <c r="H28" s="132"/>
      <c r="I28" s="132"/>
      <c r="J28" s="132"/>
      <c r="K28" s="132"/>
      <c r="L28" s="132"/>
      <c r="M28" s="132"/>
      <c r="N28" s="131"/>
      <c r="O28" s="133"/>
    </row>
    <row r="29" spans="1:15" ht="39.75" hidden="1" customHeight="1" thickBot="1">
      <c r="A29" s="134"/>
      <c r="B29" s="135"/>
      <c r="C29" s="135"/>
      <c r="D29" s="136"/>
      <c r="E29" s="136"/>
      <c r="F29" s="136"/>
      <c r="G29" s="136"/>
      <c r="H29" s="137"/>
      <c r="I29" s="138"/>
      <c r="J29" s="139"/>
      <c r="K29" s="139"/>
      <c r="L29" s="140"/>
      <c r="M29" s="141"/>
      <c r="N29" s="141"/>
      <c r="O29" s="142"/>
    </row>
    <row r="30" spans="1:15" ht="39.75" hidden="1" customHeight="1">
      <c r="A30" s="143"/>
      <c r="B30" s="144"/>
      <c r="C30" s="144"/>
      <c r="D30" s="145"/>
      <c r="E30" s="145"/>
      <c r="F30" s="145"/>
      <c r="G30" s="145"/>
      <c r="H30" s="146"/>
      <c r="I30" s="147"/>
      <c r="J30" s="148"/>
      <c r="K30" s="148"/>
      <c r="L30" s="149"/>
      <c r="M30" s="149"/>
      <c r="N30" s="149"/>
      <c r="O30" s="150"/>
    </row>
    <row r="31" spans="1:15" ht="39.950000000000003" customHeight="1" thickBot="1">
      <c r="A31" s="151"/>
      <c r="B31" s="152"/>
      <c r="C31" s="152"/>
      <c r="D31" s="153" t="s">
        <v>59</v>
      </c>
      <c r="E31" s="154"/>
      <c r="F31" s="154"/>
      <c r="G31" s="155"/>
      <c r="H31" s="156"/>
      <c r="I31" s="157">
        <f>I18+I27+I30</f>
        <v>169.87</v>
      </c>
      <c r="J31" s="158">
        <f>J18+J27</f>
        <v>1898.75</v>
      </c>
      <c r="K31" s="158">
        <f>SUM(K18+K27)</f>
        <v>155.42999999999998</v>
      </c>
      <c r="L31" s="159">
        <f>L18+L27</f>
        <v>1554</v>
      </c>
      <c r="M31" s="160"/>
      <c r="N31" s="161">
        <f>N18+N27</f>
        <v>290.70000000000005</v>
      </c>
      <c r="O31" s="162"/>
    </row>
    <row r="32" spans="1:15" ht="19.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0"/>
      <c r="L32" s="10"/>
      <c r="M32" s="10"/>
      <c r="N32" s="10"/>
      <c r="O32" s="13"/>
    </row>
    <row r="33" spans="1:15" ht="15.75" customHeight="1">
      <c r="A33" s="165" t="s">
        <v>60</v>
      </c>
      <c r="B33" s="166"/>
      <c r="C33" s="166"/>
      <c r="D33" s="166"/>
      <c r="E33" s="167"/>
      <c r="F33" s="167"/>
      <c r="G33" s="168"/>
      <c r="H33" s="164" t="s">
        <v>61</v>
      </c>
      <c r="I33" s="164"/>
      <c r="J33" s="164"/>
      <c r="K33" s="10"/>
      <c r="L33" s="169"/>
      <c r="M33" s="10"/>
      <c r="N33" s="10"/>
      <c r="O33" s="13"/>
    </row>
    <row r="34" spans="1:15" ht="18">
      <c r="A34" s="163"/>
      <c r="B34" s="164"/>
      <c r="C34" s="164"/>
      <c r="D34" s="164"/>
      <c r="E34" s="164"/>
      <c r="F34" s="170"/>
      <c r="G34" s="164"/>
      <c r="H34" s="164"/>
      <c r="I34" s="164"/>
      <c r="J34" s="164"/>
      <c r="K34" s="10"/>
      <c r="L34" s="169"/>
      <c r="M34" s="10"/>
      <c r="N34" s="10"/>
      <c r="O34" s="13"/>
    </row>
    <row r="35" spans="1:15" ht="22.5" customHeight="1">
      <c r="A35" s="165" t="s">
        <v>62</v>
      </c>
      <c r="B35" s="166"/>
      <c r="C35" s="166"/>
      <c r="D35" s="166"/>
      <c r="E35" s="171"/>
      <c r="F35" s="171"/>
      <c r="G35" s="168"/>
      <c r="H35" s="164"/>
      <c r="I35" s="164"/>
      <c r="J35" s="164"/>
      <c r="K35" s="10"/>
      <c r="L35" s="169"/>
      <c r="M35" s="10"/>
      <c r="N35" s="10"/>
      <c r="O35" s="13"/>
    </row>
    <row r="36" spans="1:15" ht="18">
      <c r="A36" s="163"/>
      <c r="B36" s="164"/>
      <c r="C36" s="164"/>
      <c r="D36" s="164"/>
      <c r="E36" s="164"/>
      <c r="F36" s="170"/>
      <c r="G36" s="164"/>
      <c r="H36" s="164"/>
      <c r="I36" s="164"/>
      <c r="J36" s="164"/>
      <c r="K36" s="10"/>
      <c r="L36" s="169"/>
      <c r="M36" s="10"/>
      <c r="N36" s="10"/>
      <c r="O36" s="13"/>
    </row>
    <row r="37" spans="1:15" ht="21.75" customHeight="1">
      <c r="A37" s="165" t="s">
        <v>63</v>
      </c>
      <c r="B37" s="166"/>
      <c r="C37" s="166"/>
      <c r="D37" s="166"/>
      <c r="E37" s="171"/>
      <c r="F37" s="171"/>
      <c r="G37" s="168"/>
      <c r="H37" s="164"/>
      <c r="I37" s="164"/>
      <c r="J37" s="164"/>
      <c r="K37" s="10"/>
      <c r="L37" s="169"/>
      <c r="M37" s="10"/>
      <c r="N37" s="10"/>
      <c r="O37" s="13"/>
    </row>
    <row r="38" spans="1:15" ht="18">
      <c r="A38" s="163"/>
      <c r="B38" s="164"/>
      <c r="C38" s="164"/>
      <c r="D38" s="164"/>
      <c r="E38" s="164"/>
      <c r="F38" s="170"/>
      <c r="G38" s="164"/>
      <c r="H38" s="164"/>
      <c r="I38" s="164"/>
      <c r="J38" s="164"/>
      <c r="K38" s="10"/>
      <c r="L38" s="169"/>
      <c r="M38" s="10"/>
      <c r="N38" s="10"/>
      <c r="O38" s="13"/>
    </row>
    <row r="39" spans="1:15" ht="30.75" customHeight="1" thickBot="1">
      <c r="A39" s="164"/>
      <c r="B39" s="164"/>
      <c r="C39" s="164"/>
      <c r="D39" s="164"/>
      <c r="E39" s="172"/>
      <c r="F39" s="172"/>
      <c r="G39" s="172"/>
      <c r="H39" s="164"/>
      <c r="I39" s="164"/>
      <c r="J39" s="164"/>
      <c r="K39" s="10"/>
      <c r="L39" s="10"/>
      <c r="M39" s="10"/>
      <c r="N39" s="10"/>
      <c r="O39" s="173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3"/>
    </row>
    <row r="41" spans="1:15" ht="29.4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3"/>
    </row>
    <row r="42" spans="1:15" ht="12.9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3"/>
    </row>
    <row r="43" spans="1:15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3"/>
    </row>
    <row r="44" spans="1:15" ht="0.75" customHeight="1">
      <c r="A44" s="1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3"/>
    </row>
    <row r="45" spans="1:15" ht="0.75" hidden="1" customHeight="1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3"/>
    </row>
    <row r="46" spans="1:15" hidden="1"/>
    <row r="47" spans="1:15" hidden="1"/>
    <row r="48" spans="1:15" hidden="1"/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65">
    <mergeCell ref="E39:G39"/>
    <mergeCell ref="A33:D33"/>
    <mergeCell ref="E33:F33"/>
    <mergeCell ref="A35:D35"/>
    <mergeCell ref="E35:F35"/>
    <mergeCell ref="A37:D37"/>
    <mergeCell ref="E37:F37"/>
    <mergeCell ref="D30:G30"/>
    <mergeCell ref="L30:M30"/>
    <mergeCell ref="N30:O30"/>
    <mergeCell ref="D31:F31"/>
    <mergeCell ref="L31:M31"/>
    <mergeCell ref="N31:O31"/>
    <mergeCell ref="D27:G27"/>
    <mergeCell ref="L27:M27"/>
    <mergeCell ref="N27:O27"/>
    <mergeCell ref="A28:G28"/>
    <mergeCell ref="N28:O28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1:G21"/>
    <mergeCell ref="N21:O21"/>
    <mergeCell ref="D22:G22"/>
    <mergeCell ref="N22:O22"/>
    <mergeCell ref="D23:G23"/>
    <mergeCell ref="N23:O23"/>
    <mergeCell ref="D18:G18"/>
    <mergeCell ref="L18:M18"/>
    <mergeCell ref="N18:O18"/>
    <mergeCell ref="A19:O19"/>
    <mergeCell ref="D20:G20"/>
    <mergeCell ref="N20:O20"/>
    <mergeCell ref="D15:G15"/>
    <mergeCell ref="N15:O15"/>
    <mergeCell ref="D16:G16"/>
    <mergeCell ref="N16:O16"/>
    <mergeCell ref="D17:G17"/>
    <mergeCell ref="N17:O17"/>
    <mergeCell ref="D12:G12"/>
    <mergeCell ref="N12:O12"/>
    <mergeCell ref="D13:G13"/>
    <mergeCell ref="N13:O13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14пон</vt:lpstr>
      <vt:lpstr>14б</vt:lpstr>
      <vt:lpstr>15вт</vt:lpstr>
      <vt:lpstr>15б</vt:lpstr>
      <vt:lpstr>16ср</vt:lpstr>
      <vt:lpstr>16б</vt:lpstr>
      <vt:lpstr>17чет</vt:lpstr>
      <vt:lpstr>17б</vt:lpstr>
      <vt:lpstr>18(пт)мал</vt:lpstr>
      <vt:lpstr>18бол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2022-03-11T05:35:51Z</dcterms:created>
  <dcterms:modified xsi:type="dcterms:W3CDTF">2022-03-11T06:31:12Z</dcterms:modified>
</cp:coreProperties>
</file>